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015" tabRatio="779" activeTab="0"/>
  </bookViews>
  <sheets>
    <sheet name="チェック表表紙" sheetId="1" r:id="rId1"/>
    <sheet name="チェックリスト記入表1" sheetId="2" r:id="rId2"/>
    <sheet name="チェックリスト記入表2" sheetId="3" r:id="rId3"/>
    <sheet name="付表1（倉庫）" sheetId="4" r:id="rId4"/>
    <sheet name="付表2（倉庫）" sheetId="5" r:id="rId5"/>
    <sheet name="付表1（港運）" sheetId="6" r:id="rId6"/>
    <sheet name="付表2（港運）" sheetId="7" r:id="rId7"/>
    <sheet name="付表3" sheetId="8" r:id="rId8"/>
    <sheet name="付表4" sheetId="9" r:id="rId9"/>
    <sheet name="付表5" sheetId="10" r:id="rId10"/>
  </sheets>
  <definedNames>
    <definedName name="_xlnm.Print_Area" localSheetId="1">'チェックリスト記入表1'!$A$1:$D$32</definedName>
    <definedName name="_xlnm.Print_Area" localSheetId="2">'チェックリスト記入表2'!$A$1:$D$28</definedName>
    <definedName name="_xlnm.Print_Area" localSheetId="0">'チェック表表紙'!$A$1:$I$52</definedName>
    <definedName name="_xlnm.Print_Area" localSheetId="5">'付表1（港運）'!$B$1:$AG$34</definedName>
    <definedName name="_xlnm.Print_Area" localSheetId="3">'付表1（倉庫）'!$B$1:$AG$34</definedName>
    <definedName name="_xlnm.Print_Area" localSheetId="6">'付表2（港運）'!$B$1:$X$28</definedName>
    <definedName name="_xlnm.Print_Area" localSheetId="4">'付表2（倉庫）'!$B$1:$X$28</definedName>
    <definedName name="_xlnm.Print_Area" localSheetId="7">'付表3'!$A$1:$G$21</definedName>
    <definedName name="_xlnm.Print_Area" localSheetId="8">'付表4'!$B$1:$M$20</definedName>
    <definedName name="_xlnm.Print_Area" localSheetId="9">'付表5'!$B$1:$AC$33</definedName>
  </definedNames>
  <calcPr fullCalcOnLoad="1"/>
</workbook>
</file>

<file path=xl/sharedStrings.xml><?xml version="1.0" encoding="utf-8"?>
<sst xmlns="http://schemas.openxmlformats.org/spreadsheetml/2006/main" count="539" uniqueCount="300">
  <si>
    <t>Yes</t>
  </si>
  <si>
    <t>No</t>
  </si>
  <si>
    <t>レベル</t>
  </si>
  <si>
    <t>〔1〕</t>
  </si>
  <si>
    <t>〔2〕</t>
  </si>
  <si>
    <t>〔3〕</t>
  </si>
  <si>
    <t>２．エネルギー効率の向上</t>
  </si>
  <si>
    <t>A</t>
  </si>
  <si>
    <t>B</t>
  </si>
  <si>
    <t>今期目標</t>
  </si>
  <si>
    <t>前期実績</t>
  </si>
  <si>
    <t>■付表３</t>
  </si>
  <si>
    <t>取　　　　　　　　　　　組</t>
  </si>
  <si>
    <t>記　入　欄</t>
  </si>
  <si>
    <t>倉庫・上屋関係</t>
  </si>
  <si>
    <t>荷役機械関係（フォークリフト等）</t>
  </si>
  <si>
    <t>※上記の項目のうち1項目でも基礎的な知識についての教育・指導を行っている場合はレベル1となります。</t>
  </si>
  <si>
    <t>装置
（進相コンデンサ、
高効率トランス等）</t>
  </si>
  <si>
    <t>現在の状況</t>
  </si>
  <si>
    <t>今後の導入計画</t>
  </si>
  <si>
    <t>導入率</t>
  </si>
  <si>
    <t>時期
（いつまでに）</t>
  </si>
  <si>
    <t>台</t>
  </si>
  <si>
    <t>D</t>
  </si>
  <si>
    <t>F</t>
  </si>
  <si>
    <t>E=(B+D)
/A×100</t>
  </si>
  <si>
    <t>追加導入
計画台数</t>
  </si>
  <si>
    <t>■付表５</t>
  </si>
  <si>
    <t>C=B/A×100</t>
  </si>
  <si>
    <t>改善率（％）</t>
  </si>
  <si>
    <t>単位</t>
  </si>
  <si>
    <t>全体(事業所）</t>
  </si>
  <si>
    <t>発生量</t>
  </si>
  <si>
    <t>　</t>
  </si>
  <si>
    <t>３．廃棄物の発生抑制、適正処理及びリサイクルの推進</t>
  </si>
  <si>
    <t>Yes</t>
  </si>
  <si>
    <t>％</t>
  </si>
  <si>
    <t xml:space="preserve"> </t>
  </si>
  <si>
    <t>１．環境保全のための仕組み・体制の整備</t>
  </si>
  <si>
    <t>A</t>
  </si>
  <si>
    <t>環境方針は、環境保全への取組状況をもとに、定期的な見直し、改善を行っている[レベル３]</t>
  </si>
  <si>
    <t>現状の環境保全活動への取組状況に関する評価結果や、検討した取組の改善策を踏まえ、今後の目標や目標達成へむけた具体的な取組内容などを盛り込んだ行動計画を作成（見直し）している[レベル１]</t>
  </si>
  <si>
    <t>環境保全に関する管理責任者及び必要に応じて環境保全を推進するための組織を定めている[レベル１]</t>
  </si>
  <si>
    <t>管理責任者や組織を従業員に周知し、役割、責任、権限を明確にしている[レベル２]</t>
  </si>
  <si>
    <t>取組の結果を見ながら、組織や役割、責任、権限の見直しを行っている[レベル３]</t>
  </si>
  <si>
    <t>環境に関わる法規制や行政指導の内容等を従業員に伝達している[レベル１]</t>
  </si>
  <si>
    <t>環境意識の向上を図るため、環境方針の徹底や環境に関する一般的な情報の伝達等を定期的に行っている[レベル２]</t>
  </si>
  <si>
    <r>
      <t>従業員に対して、業務の効率化に関する基礎的な知識についての教育・指導を行っている[レベル１]</t>
    </r>
    <r>
      <rPr>
        <i/>
        <sz val="10"/>
        <rFont val="ＭＳ ゴシック"/>
        <family val="3"/>
      </rPr>
      <t>※付表３</t>
    </r>
  </si>
  <si>
    <t>施設及び設備の保守点検の実施状況や実施結果に基づき、取り組み状況が改善するよう、取組の見直しを行う仕組みを設けている[レベル３]</t>
  </si>
  <si>
    <t>省エネ設備・機器にどのようなものがあるか把握している[レベル１]</t>
  </si>
  <si>
    <t>チェックリスト記入表　（倉庫・港湾運送）</t>
  </si>
  <si>
    <t>事務所内での環境保全の取組みについて、従業員に周知している[レベル１]</t>
  </si>
  <si>
    <t>事務所内でのエネルギー使用量の削減及び廃棄物の抑制についての取組み状況を目標に照らして評価し、取組み状況が改善するよう、取組みの見直しを行う仕組みを設けている[レベル３]</t>
  </si>
  <si>
    <t>事務所内でのエネルギー使用量の削減及び廃棄物の抑制について、定量的な目標を設定している[レベル２]</t>
  </si>
  <si>
    <r>
      <t>（冷蔵倉庫関係のみ認証基準となります）</t>
    </r>
    <r>
      <rPr>
        <sz val="10"/>
        <rFont val="ＭＳ 明朝"/>
        <family val="1"/>
      </rPr>
      <t>省エネ設備・機器を導入している[レベル１]</t>
    </r>
    <r>
      <rPr>
        <i/>
        <sz val="10"/>
        <rFont val="ＭＳ ゴシック"/>
        <family val="3"/>
      </rPr>
      <t>※付表４</t>
    </r>
  </si>
  <si>
    <t>省エネ設備・機器を導入した結果を確認し、省エネ設備・機器の導入に役立てている[レベル３]</t>
  </si>
  <si>
    <t>廃棄物の発生抑制やリサイクルの少なくともいずれかの目標達成のための具体策を策定し、実施している[レベル２]</t>
  </si>
  <si>
    <t>〔2〕</t>
  </si>
  <si>
    <t>廃棄物の発生抑制（発生量削減）、再使用（繰り返し利用）、リサイクル（再生利用＝再資源化）及び適正処理の推進について、従業員に対して指導を行っている[レベル１]</t>
  </si>
  <si>
    <t>荷役機械（フォークリフト等）の使用に伴い発生する廃油、廃タイヤ、廃バッテリー等の処理に際して、適正処理やリサイクルを適切に実施している業者に委託している[レベル1]</t>
  </si>
  <si>
    <t>Yes</t>
  </si>
  <si>
    <t>No</t>
  </si>
  <si>
    <t>レベル</t>
  </si>
  <si>
    <t>〔1〕</t>
  </si>
  <si>
    <t>〔2〕</t>
  </si>
  <si>
    <t>〔3〕</t>
  </si>
  <si>
    <t>軽油</t>
  </si>
  <si>
    <t>電気使用量</t>
  </si>
  <si>
    <t>燃料使用量</t>
  </si>
  <si>
    <t>A重油</t>
  </si>
  <si>
    <t>灯油</t>
  </si>
  <si>
    <t>■付表４</t>
  </si>
  <si>
    <r>
      <t>電気使用原単位及び燃料使用原単位等に関して定量的な目標を設定している[レベル２]</t>
    </r>
    <r>
      <rPr>
        <i/>
        <sz val="10"/>
        <rFont val="ＭＳ ゴシック"/>
        <family val="3"/>
      </rPr>
      <t>※付表２</t>
    </r>
  </si>
  <si>
    <t>電気使用原単位および燃料使用原単位等に関する定量的な目標を達成するため、業務を効率的に進めるための計画を策定している[レベル２]</t>
  </si>
  <si>
    <t>業務の効率化の取組状況や取組結果に基づいて、取組状況が改善するよう、取組みの見直しを行う仕組みを設けている[レベル３]</t>
  </si>
  <si>
    <t>業務の効率化を推進するための責任者を定めている[レベル１]</t>
  </si>
  <si>
    <t>従業員に対して、電気使用原単位および燃料使用原単位等の管理結果をもとに、電気使用原単位および燃料使用原単位等が向上するよう指導を行っている[レベル３]</t>
  </si>
  <si>
    <r>
      <t>省エネ設備・機器を導入するための計画を策定し、目標達成に向けて導入に取組んでいる[レベル２]</t>
    </r>
    <r>
      <rPr>
        <i/>
        <sz val="10"/>
        <rFont val="ＭＳ ゴシック"/>
        <family val="3"/>
      </rPr>
      <t>※付表４</t>
    </r>
  </si>
  <si>
    <t>環境方針には法規制遵守に加えて自主的・積極的な取組を定めている[レベル２]</t>
  </si>
  <si>
    <t>施設及び設備の保守点検について、責任者を任命している[レベル１]</t>
  </si>
  <si>
    <t>施設及び設備の保守点検に関する実施計画を作成し、これに基づき実施すると共に、その結果を把握し、記録している[レベル２]</t>
  </si>
  <si>
    <t>事業活動に伴って発生するダンボール、プラスチック、木屑、穀物残さ等の廃棄物の処理に際して、適正処理やリサイクルを適切に実施している業者に委託している[レベル1]</t>
  </si>
  <si>
    <r>
      <t>廃棄物の発生状況について把握している[レベル１]</t>
    </r>
    <r>
      <rPr>
        <i/>
        <sz val="10"/>
        <rFont val="ＭＳ ゴシック"/>
        <family val="3"/>
      </rPr>
      <t>※付表５</t>
    </r>
  </si>
  <si>
    <r>
      <t>廃棄物の発生抑制やリサイクルの少なくともいずれかに関して定量的な目標を設定している[レベル２]</t>
    </r>
    <r>
      <rPr>
        <i/>
        <sz val="10"/>
        <rFont val="ＭＳ ゴシック"/>
        <family val="3"/>
      </rPr>
      <t>※付表５</t>
    </r>
  </si>
  <si>
    <t>廃棄物の発生抑制やリサイクルの少なくともいずれかに関する取組状況や取組結果に基づいて、取組状況が改善するよう、取組の見直しを行う仕組みを設けている[レベル３]</t>
  </si>
  <si>
    <t>４．管理部門（事務所）における環境保全の推進</t>
  </si>
  <si>
    <t>■付表１（倉庫業者用）</t>
  </si>
  <si>
    <t>■付表２（倉庫業者用）</t>
  </si>
  <si>
    <t>　□　省エネ設備・機器を導入するための計画を策定し、目標達成に向けて導入に取組んでいる[レベル２]</t>
  </si>
  <si>
    <t>■付表１（港湾運送事業者用）</t>
  </si>
  <si>
    <t>施設名称又は使用機器　　　　　※２</t>
  </si>
  <si>
    <t>■付表２（港湾運送事業者用）</t>
  </si>
  <si>
    <r>
      <t xml:space="preserve">    </t>
    </r>
    <r>
      <rPr>
        <b/>
        <i/>
        <u val="single"/>
        <sz val="11"/>
        <rFont val="ＭＳ Ｐゴシック"/>
        <family val="3"/>
      </rPr>
      <t>記入上の注意：</t>
    </r>
  </si>
  <si>
    <r>
      <t xml:space="preserve">   </t>
    </r>
    <r>
      <rPr>
        <b/>
        <i/>
        <u val="single"/>
        <sz val="11"/>
        <rFont val="ＭＳ Ｐゴシック"/>
        <family val="3"/>
      </rPr>
      <t>記入上の注意：</t>
    </r>
  </si>
  <si>
    <t>C</t>
  </si>
  <si>
    <t>ｋWｈ</t>
  </si>
  <si>
    <t>前期発生量</t>
  </si>
  <si>
    <t>会社、事業所等の環境保全への取組を示す環境方針を策定しており、環境方針には法規制の遵守など基本的な取組が示されている[レベル１]</t>
  </si>
  <si>
    <r>
      <t>施設及び設備の保守点検を定期的に実施し、老朽化、破損、故障、整備不良等によるエネルギーロスを削減している</t>
    </r>
    <r>
      <rPr>
        <sz val="10"/>
        <rFont val="ＭＳ Ｐゴシック"/>
        <family val="3"/>
      </rPr>
      <t>[</t>
    </r>
    <r>
      <rPr>
        <sz val="10"/>
        <rFont val="ＭＳ 明朝"/>
        <family val="1"/>
      </rPr>
      <t>レベル２</t>
    </r>
    <r>
      <rPr>
        <sz val="10"/>
        <rFont val="ＭＳ Ｐゴシック"/>
        <family val="3"/>
      </rPr>
      <t>]</t>
    </r>
  </si>
  <si>
    <t>廃棄物の発生抑制 ・ リサイクルの今期目標</t>
  </si>
  <si>
    <t>都市ガス</t>
  </si>
  <si>
    <t>グリーン経営認証</t>
  </si>
  <si>
    <t>貴社（事業所）のグリーン経営に関する取組み内容をチェックしてください。</t>
  </si>
  <si>
    <t>取り組んでいる項目には・・・・・Ｙｅｓ欄の□に✓を記入。</t>
  </si>
  <si>
    <t>取り組んでいない項目には・・・No欄の□に✓を記入。</t>
  </si>
  <si>
    <t>（全ての項目についてＹｅｓ、Ｎｏのいずれかを記入します）</t>
  </si>
  <si>
    <r>
      <t>チェック項目のレベル数値欄が</t>
    </r>
    <r>
      <rPr>
        <b/>
        <u val="single"/>
        <sz val="12"/>
        <rFont val="HGP教科書体"/>
        <family val="1"/>
      </rPr>
      <t>網掛けの項目（認証基準）は、すべてＹｅｓになっている必要が</t>
    </r>
  </si>
  <si>
    <r>
      <t>Ｙｅｓの項目の内、末尾に</t>
    </r>
    <r>
      <rPr>
        <b/>
        <sz val="12"/>
        <rFont val="HGP教科書体"/>
        <family val="1"/>
      </rPr>
      <t>「</t>
    </r>
    <r>
      <rPr>
        <b/>
        <i/>
        <sz val="12"/>
        <rFont val="HGP教科書体"/>
        <family val="1"/>
      </rPr>
      <t>※付表～</t>
    </r>
    <r>
      <rPr>
        <b/>
        <sz val="12"/>
        <rFont val="HGP教科書体"/>
        <family val="1"/>
      </rPr>
      <t>」</t>
    </r>
    <r>
      <rPr>
        <sz val="12"/>
        <rFont val="HGP教科書体"/>
        <family val="1"/>
      </rPr>
      <t>と記載のある場合は、</t>
    </r>
    <r>
      <rPr>
        <b/>
        <sz val="12"/>
        <rFont val="HGP教科書体"/>
        <family val="1"/>
      </rPr>
      <t>必ず、該当する付表へ記入し、</t>
    </r>
  </si>
  <si>
    <t>提出します。</t>
  </si>
  <si>
    <t>複数事業所を一括して申請する場合</t>
  </si>
  <si>
    <t>　　　　　　　　　（各項目共に、全事業所が取組んでいる場合のみ、Ｙｅｓ欄に✓を記入できます）</t>
  </si>
  <si>
    <t>＊　全事業所をとりまとめて1部作成</t>
  </si>
  <si>
    <t>（倉庫業・港湾運送事業用）</t>
  </si>
  <si>
    <t>『倉庫業・港湾運送事業におけるグリーン経営推進マニュアル』にあるチェックリストに基づいて、</t>
  </si>
  <si>
    <t>　作業中以外は、アイドリングストップに心がける</t>
  </si>
  <si>
    <t>　タイヤの空気圧を適正にする</t>
  </si>
  <si>
    <t>　急な発進・停止・旋回はやらない</t>
  </si>
  <si>
    <t>　その他</t>
  </si>
  <si>
    <t>　貨物の適正な配置管理</t>
  </si>
  <si>
    <t>　不要照明の消灯</t>
  </si>
  <si>
    <t>　過冷却運転防止対策</t>
  </si>
  <si>
    <t>　その他</t>
  </si>
  <si>
    <t>導入可能な
機器の台数</t>
  </si>
  <si>
    <t>導入実績
台数</t>
  </si>
  <si>
    <r>
      <t>　チェック項目の内容が貴社の取組にあてはまる場合はYes欄に</t>
    </r>
    <r>
      <rPr>
        <sz val="10"/>
        <rFont val="ＭＳ Ｐゴシック"/>
        <family val="3"/>
      </rPr>
      <t>✓</t>
    </r>
    <r>
      <rPr>
        <sz val="10"/>
        <rFont val="ＭＳ ゴシック"/>
        <family val="3"/>
      </rPr>
      <t>を、あてはまらない場合はNo欄に</t>
    </r>
    <r>
      <rPr>
        <sz val="10"/>
        <rFont val="ＭＳ Ｐゴシック"/>
        <family val="3"/>
      </rPr>
      <t>✓</t>
    </r>
    <r>
      <rPr>
        <sz val="10"/>
        <rFont val="ＭＳ ゴシック"/>
        <family val="3"/>
      </rPr>
      <t>を記入してください。</t>
    </r>
  </si>
  <si>
    <t>1-1【環境方針】</t>
  </si>
  <si>
    <t>1-3【推進体制】</t>
  </si>
  <si>
    <t>1-4【従業員に対する環境教育】</t>
  </si>
  <si>
    <t>2-1【電気使用原単位等に関する定量的な目標の設定等】</t>
  </si>
  <si>
    <t>2-3【省エネ設備・機器の導入】（事務所に関するものは除く）</t>
  </si>
  <si>
    <t>2-4【施設及び設備の保守点検】</t>
  </si>
  <si>
    <t>3-1【従業員に対する廃棄物に関する教育】</t>
  </si>
  <si>
    <t>3-2【廃棄物の適正処理】</t>
  </si>
  <si>
    <t>3-3【廃棄物の発生抑制、リサイクル】</t>
  </si>
  <si>
    <t>4-1【管理部門（事務所）における環境保全】</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</si>
  <si>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</si>
  <si>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</si>
  <si>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</si>
  <si>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</si>
  <si>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</si>
  <si>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1-2【環境行動計画の作成・見直し】</t>
  </si>
  <si>
    <t>　・コピー用紙等の紙使用量削減に努める</t>
  </si>
  <si>
    <t>2-2【業務の効率化の実施体制】</t>
  </si>
  <si>
    <t>　□　従業員に対して、業務の効率化に関する基礎的な知識についての教育・指導を行っている［レベル1］</t>
  </si>
  <si>
    <r>
      <t>　□</t>
    </r>
    <r>
      <rPr>
        <i/>
        <sz val="11"/>
        <rFont val="ＭＳ Ｐゴシック"/>
        <family val="3"/>
      </rPr>
      <t>　（冷蔵倉庫関係のみ認証基準となります）</t>
    </r>
    <r>
      <rPr>
        <sz val="11"/>
        <rFont val="ＭＳ Ｐゴシック"/>
        <family val="3"/>
      </rPr>
      <t>省エネ設備・機器を導入している[レベル１]</t>
    </r>
  </si>
  <si>
    <t>　　　　　　　　 埼玉物流センター</t>
  </si>
  <si>
    <t>倉庫の名称　　　　　　　　　　　　　   ※２</t>
  </si>
  <si>
    <t>（※2）記入例：　出洲海浜倉庫1号、2号</t>
  </si>
  <si>
    <t>単位
ｍ３
又は
ｍ２</t>
  </si>
  <si>
    <t>（※2）記入例：　出洲２号上屋</t>
  </si>
  <si>
    <t>　　　　　　　　 夢洲物流センター</t>
  </si>
  <si>
    <t>（※1）記入例：　（関東営業所）　千葉出洲埠頭</t>
  </si>
  <si>
    <t>　　　　　　　　 （関西支店）　　夢洲コンテナ埠頭</t>
  </si>
  <si>
    <t>（※1）記入例：　（千葉営業所）　普通倉庫</t>
  </si>
  <si>
    <t>　　　　　　　　 （埼玉営業所）　冷蔵倉庫</t>
  </si>
  <si>
    <t>木くず</t>
  </si>
  <si>
    <r>
      <t>所管容積</t>
    </r>
    <r>
      <rPr>
        <sz val="9"/>
        <rFont val="ＭＳ Ｐゴシック"/>
        <family val="3"/>
      </rPr>
      <t xml:space="preserve">
（冷蔵倉庫）
又は
</t>
    </r>
    <r>
      <rPr>
        <u val="single"/>
        <sz val="9"/>
        <rFont val="ＭＳ Ｐゴシック"/>
        <family val="3"/>
      </rPr>
      <t>所管面積</t>
    </r>
    <r>
      <rPr>
        <sz val="9"/>
        <rFont val="ＭＳ Ｐゴシック"/>
        <family val="3"/>
      </rPr>
      <t xml:space="preserve">
（その他倉庫）</t>
    </r>
  </si>
  <si>
    <t>（※4）　二酸化炭素排出係数</t>
  </si>
  <si>
    <t>　・「地球温暖化対策の推進に関する法律」に基づく「特定排出者の事業</t>
  </si>
  <si>
    <t>電気（一般電）</t>
  </si>
  <si>
    <t>－</t>
  </si>
  <si>
    <t>　　活動に伴う温室効果ガスの排出量の算定に関する省令」（算定省令）</t>
  </si>
  <si>
    <t xml:space="preserve">  2.49 kg/L</t>
  </si>
  <si>
    <t>　　に定める算定方法及び係数による。</t>
  </si>
  <si>
    <t>ガソリン</t>
  </si>
  <si>
    <t xml:space="preserve">  2.71 kg/L</t>
  </si>
  <si>
    <t>　・電気については算定省令に規定された「代替係数」（H20年度）を使用。</t>
  </si>
  <si>
    <t>（※3）単位は業務のエネルギー効率を把握しやすいものを</t>
  </si>
  <si>
    <t>B・C重油</t>
  </si>
  <si>
    <t xml:space="preserve">  3.00 kg/L</t>
  </si>
  <si>
    <t>　・LPG（L、m3）については「温室効果ガス排出量算定・報告マニュアル」</t>
  </si>
  <si>
    <t>LPG（液体）</t>
  </si>
  <si>
    <t>　　（環境省、経産省）及び「プロパン、ブタン、LPガスのCO2排出原単位に</t>
  </si>
  <si>
    <t>LPG（気体）</t>
  </si>
  <si>
    <t xml:space="preserve"> 7.81 kg/m3 　(LPG：1kg=0.384m3)</t>
  </si>
  <si>
    <t>　　係わるガイドライン」（日本LPガス協会）に基づき換算。</t>
  </si>
  <si>
    <r>
      <t>あります。</t>
    </r>
    <r>
      <rPr>
        <sz val="12"/>
        <rFont val="HGP教科書体"/>
        <family val="1"/>
      </rPr>
      <t>（認証基準でも、該当しない項目には抹消線を引いてください。）</t>
    </r>
  </si>
  <si>
    <r>
      <t>　　（各付表の右上余白部分に、</t>
    </r>
    <r>
      <rPr>
        <u val="single"/>
        <sz val="12"/>
        <rFont val="HGP教科書体"/>
        <family val="1"/>
      </rPr>
      <t>事業所名を明記します</t>
    </r>
    <r>
      <rPr>
        <sz val="12"/>
        <rFont val="HGP教科書体"/>
        <family val="1"/>
      </rPr>
      <t>……略称で可）</t>
    </r>
  </si>
  <si>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</si>
  <si>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t>実 績 把 握 対 象 期 間</t>
  </si>
  <si>
    <t>（</t>
  </si>
  <si>
    <t>年</t>
  </si>
  <si>
    <t>月</t>
  </si>
  <si>
    <t>～</t>
  </si>
  <si>
    <t>）</t>
  </si>
  <si>
    <t>二酸化炭素
排出量</t>
  </si>
  <si>
    <t>二酸化炭素
排出原単位</t>
  </si>
  <si>
    <t>Ｂ</t>
  </si>
  <si>
    <t>Ｃ</t>
  </si>
  <si>
    <t>F</t>
  </si>
  <si>
    <t>単位</t>
  </si>
  <si>
    <t>）</t>
  </si>
  <si>
    <t>　</t>
  </si>
  <si>
    <t>－</t>
  </si>
  <si>
    <t>0.561 kg/kWh</t>
  </si>
  <si>
    <t>2.58 kg/L</t>
  </si>
  <si>
    <t xml:space="preserve">  2.49 kg/L</t>
  </si>
  <si>
    <t>ガソリン</t>
  </si>
  <si>
    <t>2.32 kg/L</t>
  </si>
  <si>
    <t xml:space="preserve">  2.71 kg/L</t>
  </si>
  <si>
    <t>2.23 kg/Nm3</t>
  </si>
  <si>
    <t xml:space="preserve">  3.00 kg/L</t>
  </si>
  <si>
    <t xml:space="preserve"> 3.00 kg/kg  又は　1.67 kg/L ( LPG：1kg=1.795L)</t>
  </si>
  <si>
    <t xml:space="preserve"> 7.81 kg/m3 　(LPG：1kg=0.384m3)</t>
  </si>
  <si>
    <t>　　　　　　　　→　現在（今期）の目標値と、その目標を掲げて取組む期間（今期）を下表に記入してください。</t>
  </si>
  <si>
    <r>
      <t xml:space="preserve">   </t>
    </r>
    <r>
      <rPr>
        <b/>
        <i/>
        <u val="single"/>
        <sz val="11"/>
        <rFont val="ＭＳ Ｐゴシック"/>
        <family val="3"/>
      </rPr>
      <t>記入上の注意：</t>
    </r>
  </si>
  <si>
    <t>目 標 設 定 期 間 （</t>
  </si>
  <si>
    <t>)</t>
  </si>
  <si>
    <t>前期実績　　　　（付表１）</t>
  </si>
  <si>
    <t>改善率
％</t>
  </si>
  <si>
    <t>前期実績　　　　　（付表１）</t>
  </si>
  <si>
    <t>A</t>
  </si>
  <si>
    <t>B</t>
  </si>
  <si>
    <t>C</t>
  </si>
  <si>
    <t>（注）改善率 Ｃ＝(Ｂ－Ａ)/Ｂ×100</t>
  </si>
  <si>
    <t>両事業一括申請事業所には○を
記入</t>
  </si>
  <si>
    <t>使用
エネルギー
種類</t>
  </si>
  <si>
    <t>入出庫量等　　　　※３　</t>
  </si>
  <si>
    <t>ｋWｈ</t>
  </si>
  <si>
    <t>電気使用
原単位</t>
  </si>
  <si>
    <t>燃料使用
原単位</t>
  </si>
  <si>
    <t>D=B/A</t>
  </si>
  <si>
    <t>D=B/A</t>
  </si>
  <si>
    <t>E=C/A</t>
  </si>
  <si>
    <t>Kg</t>
  </si>
  <si>
    <t>H=G/A</t>
  </si>
  <si>
    <t>Ｇ=BxF又はCxF</t>
  </si>
  <si>
    <t>二酸化炭素　　　　　排出係数 ※４</t>
  </si>
  <si>
    <t>使用
エネルギー
（種類）</t>
  </si>
  <si>
    <t>電気使用原単位の目標</t>
  </si>
  <si>
    <t>その他 (</t>
  </si>
  <si>
    <t>取扱量
※３　</t>
  </si>
  <si>
    <t>廃棄物の種類</t>
  </si>
  <si>
    <t>廃棄物の発生状況</t>
  </si>
  <si>
    <t>実績把握期間</t>
  </si>
  <si>
    <t>月</t>
  </si>
  <si>
    <t>L，Kg，等</t>
  </si>
  <si>
    <r>
      <rPr>
        <b/>
        <sz val="12"/>
        <rFont val="ＭＳ Ｐゴシック"/>
        <family val="3"/>
      </rPr>
      <t>【参考】リサイクル率計算表</t>
    </r>
    <r>
      <rPr>
        <b/>
        <sz val="11"/>
        <rFont val="ＭＳ Ｐゴシック"/>
        <family val="3"/>
      </rPr>
      <t xml:space="preserve">
</t>
    </r>
    <r>
      <rPr>
        <sz val="10"/>
        <color indexed="10"/>
        <rFont val="ＭＳ Ｐゴシック"/>
        <family val="3"/>
      </rPr>
      <t>（※ この表は印刷されません）</t>
    </r>
  </si>
  <si>
    <t>リサイクル率 （％）</t>
  </si>
  <si>
    <t>前期
リサイクル
処理量</t>
  </si>
  <si>
    <r>
      <t>申請書、チェックリスト、付表は、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</si>
  <si>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前期
廃棄物
発生量</t>
  </si>
  <si>
    <t>取　組　期　間</t>
  </si>
  <si>
    <t>（</t>
  </si>
  <si>
    <t>前期
リサイクル率
（％）</t>
  </si>
  <si>
    <t>～</t>
  </si>
  <si>
    <t>）</t>
  </si>
  <si>
    <t>（　プラスチック、
木くず、
ダンボール、等　）</t>
  </si>
  <si>
    <t>（ton,kg,m3,Ｌ 等）→</t>
  </si>
  <si>
    <t>A</t>
  </si>
  <si>
    <t>B</t>
  </si>
  <si>
    <t>(B-A)/Bx100</t>
  </si>
  <si>
    <t>C</t>
  </si>
  <si>
    <t>D</t>
  </si>
  <si>
    <t>C - D</t>
  </si>
  <si>
    <t>プラスチック</t>
  </si>
  <si>
    <t>ダンボール</t>
  </si>
  <si>
    <t>　</t>
  </si>
  <si>
    <t>（事業所名称 及び）
埠頭名　　　　　　　　　　　　※１</t>
  </si>
  <si>
    <t>（事業所名称 及び）
倉庫の種類
※１</t>
  </si>
  <si>
    <t>（事業所名称 及び）
倉庫の種類</t>
  </si>
  <si>
    <t>倉庫の名称</t>
  </si>
  <si>
    <t>（事業所名称 及び）
埠頭名</t>
  </si>
  <si>
    <t>施設名称又は使用機器</t>
  </si>
  <si>
    <t>新規審査申請用</t>
  </si>
  <si>
    <t>（初めての審査）</t>
  </si>
  <si>
    <t>✤</t>
  </si>
  <si>
    <t>＊　各事業所　別々に作成</t>
  </si>
  <si>
    <t>◎</t>
  </si>
  <si>
    <r>
      <t xml:space="preserve">② </t>
    </r>
    <r>
      <rPr>
        <b/>
        <sz val="12"/>
        <rFont val="HGP教科書体"/>
        <family val="1"/>
      </rPr>
      <t>付表１～5</t>
    </r>
    <r>
      <rPr>
        <sz val="12"/>
        <rFont val="HGP教科書体"/>
        <family val="1"/>
      </rPr>
      <t>　（P.3～9）・・・・・</t>
    </r>
  </si>
  <si>
    <r>
      <t xml:space="preserve">① </t>
    </r>
    <r>
      <rPr>
        <b/>
        <sz val="12"/>
        <rFont val="HGP教科書体"/>
        <family val="1"/>
      </rPr>
      <t xml:space="preserve">チェックリスト  </t>
    </r>
    <r>
      <rPr>
        <sz val="12"/>
        <rFont val="HGP教科書体"/>
        <family val="1"/>
      </rPr>
      <t>（P.1～2）・・・・・</t>
    </r>
    <r>
      <rPr>
        <b/>
        <sz val="12"/>
        <rFont val="HGP教科書体"/>
        <family val="1"/>
      </rPr>
      <t>全事業所をとりまとめて１部のみ</t>
    </r>
    <r>
      <rPr>
        <sz val="12"/>
        <rFont val="HGP教科書体"/>
        <family val="1"/>
      </rPr>
      <t>作成します。</t>
    </r>
  </si>
  <si>
    <t>改善率（％） ：　発生量削減　＝　（B-A)/Bx100</t>
  </si>
  <si>
    <t>　　　　　　　　　　リサイクル率向上 ＝ C－D</t>
  </si>
  <si>
    <t xml:space="preserve">     □　電気及び燃料の使用状況について把握している［レベル1］</t>
  </si>
  <si>
    <t>　　　 事業者が任意に設定してください（トン、所管容積、所管面積、個等）</t>
  </si>
  <si>
    <t>　   □　電気使用原単位及び燃料使用原単位等に関して定量的な目標を設定している[レベル2]</t>
  </si>
  <si>
    <t>　　　② 「今期目標」欄には、原単位に関して「前期実績」に基づき設定した今期（現在を含む一年間）の目標値を記入してください。</t>
  </si>
  <si>
    <t>　　　③ 「目標設定期間」には、目標を設定して実現に取り組んでいる今期（現在）の期間を記入してください。</t>
  </si>
  <si>
    <t>　　　④ その他欄には、任意で設定している目標があれば記入してください。</t>
  </si>
  <si>
    <t xml:space="preserve">  　　① 「前期実績（Ｂ）」欄には、付表１の「電気使用原単位（Ｄ）」及び「燃料使用原単位（Ｅ）」欄の値をそれぞれ転記してください。（今期目標を決める基となります。）</t>
  </si>
  <si>
    <t>燃料使用原単位の目標</t>
  </si>
  <si>
    <t>　　→　教育・指導を行っている取組内容に○をつけてください。</t>
  </si>
  <si>
    <t>　　　　→　導入している場合は、下表に記入してください。</t>
  </si>
  <si>
    <t>　　　　→　導入計画を下表に記入してください。</t>
  </si>
  <si>
    <t>　　　→　把握している廃棄物の発生状況を、下表に記入してください。</t>
  </si>
  <si>
    <t>　　　→　目標を設定している場合は、下表の右側に記入してください。</t>
  </si>
  <si>
    <t>　　　　① 前期一年間の使用実績を記入してください。　これは付表２で原単位の今期目標を設定する基となります。</t>
  </si>
  <si>
    <t>　　　　② 「把握対象期間」には、実績を把握した前期の期間を記入してください。</t>
  </si>
  <si>
    <t>　　　　③ 「電気使用原単位（Ｄ）」及び「燃料使用原単位（Ｅ）」欄の値は、付表２における「電気使用原単位の目標」及び「燃料使用原単位の目標」欄の</t>
  </si>
  <si>
    <t>　　　　④ 両事業一括申請の場合は、対象事業所について、港湾運送事業の「埠頭名」、「施設名称又は使用機器」も記入してください。</t>
  </si>
  <si>
    <t>　　　　　  「前期実績（B）」欄へ転記する値となります。</t>
  </si>
  <si>
    <t>　　　　④ 両事業一括申請の場合は、対象事業所について、倉庫業の「倉庫の種類」、「倉庫の名称」、「所管容積又は所管面積」も記入してください。</t>
  </si>
  <si>
    <t xml:space="preserve">     　 →　把握している場合には、次の表に記入してください。</t>
  </si>
  <si>
    <r>
      <t>電気及び燃料の使用状況について把握している[レベル１]</t>
    </r>
    <r>
      <rPr>
        <i/>
        <sz val="10"/>
        <rFont val="ＭＳ ゴシック"/>
        <family val="3"/>
      </rPr>
      <t>※付表１</t>
    </r>
  </si>
  <si>
    <t>　　　 事業者が任意に設定してください（トン、ｍ3、個、TEU等）</t>
  </si>
  <si>
    <t>　　□　廃棄物の発生状況について把握している[レベル1]</t>
  </si>
  <si>
    <t>　　□　廃棄物の発生抑制やリサイクルの少なくともいずれかに関して定量的な目標を設定している[レベル2]</t>
  </si>
  <si>
    <t>会社（事業所）全体</t>
  </si>
  <si>
    <t>会社（事業所）全体</t>
  </si>
  <si>
    <t>会社（事業所）全体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</si>
</sst>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Red]\(0.0000\)"/>
    <numFmt numFmtId="178" formatCode="#,##0.0000_);[Red]\(#,##0.0000\)"/>
    <numFmt numFmtId="179" formatCode="#,##0.0000_ "/>
    <numFmt numFmtId="180" formatCode="0.000_);[Red]\(0.000\)"/>
    <numFmt numFmtId="181" formatCode="0.000_ "/>
    <numFmt numFmtId="182" formatCode="#,##0.0_ "/>
    <numFmt numFmtId="183" formatCode="#,##0.0;[Red]\-#,##0.0"/>
    <numFmt numFmtId="184" formatCode="#,##0.00_);[Red]\(#,##0.00\)"/>
    <numFmt numFmtId="185" formatCode="0.0_);[Red]\(0.0\)"/>
    <numFmt numFmtId="186" formatCode="0.0"/>
    <numFmt numFmtId="187" formatCode="#,##0.0_ ;[Red]\-#,##0.0\ "/>
  </numFmts>
  <fonts count="9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sz val="6"/>
      <name val="ＭＳ 明朝"/>
      <family val="1"/>
    </font>
    <font>
      <b/>
      <sz val="11"/>
      <name val="ＭＳ 明朝"/>
      <family val="1"/>
    </font>
    <font>
      <sz val="14"/>
      <name val="ＭＳ 明朝"/>
      <family val="1"/>
    </font>
    <font>
      <b/>
      <sz val="12"/>
      <name val="ＭＳ 明朝"/>
      <family val="1"/>
    </font>
    <font>
      <sz val="10"/>
      <name val="ＭＳ 明朝"/>
      <family val="1"/>
    </font>
    <font>
      <i/>
      <sz val="10"/>
      <name val="ＭＳ ゴシック"/>
      <family val="3"/>
    </font>
    <font>
      <sz val="10"/>
      <name val="ＭＳ Ｐゴシック"/>
      <family val="3"/>
    </font>
    <font>
      <sz val="12"/>
      <name val="ＭＳ Ｐゴシック"/>
      <family val="3"/>
    </font>
    <font>
      <b/>
      <i/>
      <sz val="14"/>
      <name val="ＭＳ Ｐゴシック"/>
      <family val="3"/>
    </font>
    <font>
      <sz val="11"/>
      <name val="ＭＳ ゴシック"/>
      <family val="3"/>
    </font>
    <font>
      <b/>
      <i/>
      <u val="single"/>
      <sz val="11"/>
      <name val="ＭＳ Ｐゴシック"/>
      <family val="3"/>
    </font>
    <font>
      <sz val="10"/>
      <name val="ＭＳ ゴシック"/>
      <family val="3"/>
    </font>
    <font>
      <b/>
      <i/>
      <sz val="11"/>
      <name val="ＭＳ Ｐゴシック"/>
      <family val="3"/>
    </font>
    <font>
      <sz val="10.5"/>
      <name val="ＭＳ Ｐゴシック"/>
      <family val="3"/>
    </font>
    <font>
      <b/>
      <sz val="16"/>
      <name val="ＭＳ Ｐゴシック"/>
      <family val="3"/>
    </font>
    <font>
      <sz val="9"/>
      <name val="ＭＳ Ｐゴシック"/>
      <family val="3"/>
    </font>
    <font>
      <sz val="9"/>
      <name val="MS UI Gothic"/>
      <family val="3"/>
    </font>
    <font>
      <sz val="11"/>
      <color indexed="10"/>
      <name val="ＭＳ Ｐゴシック"/>
      <family val="3"/>
    </font>
    <font>
      <i/>
      <sz val="11"/>
      <name val="ＭＳ Ｐゴシック"/>
      <family val="3"/>
    </font>
    <font>
      <sz val="14"/>
      <color indexed="12"/>
      <name val="ＭＳ 明朝"/>
      <family val="1"/>
    </font>
    <font>
      <sz val="11"/>
      <color indexed="12"/>
      <name val="ＭＳ Ｐゴシック"/>
      <family val="3"/>
    </font>
    <font>
      <sz val="9"/>
      <name val="ＭＳ ゴシック"/>
      <family val="3"/>
    </font>
    <font>
      <sz val="8"/>
      <name val="ＭＳ Ｐゴシック"/>
      <family val="3"/>
    </font>
    <font>
      <sz val="24"/>
      <name val="ＭＳ ゴシック"/>
      <family val="3"/>
    </font>
    <font>
      <b/>
      <sz val="16"/>
      <name val="ＭＳ ゴシック"/>
      <family val="3"/>
    </font>
    <font>
      <b/>
      <sz val="18"/>
      <name val="ＭＳ ゴシック"/>
      <family val="3"/>
    </font>
    <font>
      <b/>
      <sz val="14"/>
      <name val="HGP教科書体"/>
      <family val="1"/>
    </font>
    <font>
      <sz val="12"/>
      <name val="HGP教科書体"/>
      <family val="1"/>
    </font>
    <font>
      <sz val="11"/>
      <name val="HGP教科書体"/>
      <family val="1"/>
    </font>
    <font>
      <sz val="16"/>
      <name val="HGP教科書体"/>
      <family val="1"/>
    </font>
    <font>
      <b/>
      <u val="single"/>
      <sz val="12"/>
      <name val="HGP教科書体"/>
      <family val="1"/>
    </font>
    <font>
      <b/>
      <sz val="12"/>
      <name val="HGP教科書体"/>
      <family val="1"/>
    </font>
    <font>
      <b/>
      <i/>
      <sz val="12"/>
      <name val="HGP教科書体"/>
      <family val="1"/>
    </font>
    <font>
      <u val="single"/>
      <sz val="12"/>
      <name val="HGP教科書体"/>
      <family val="1"/>
    </font>
    <font>
      <sz val="11"/>
      <name val="ＭＳ Ｐ明朝"/>
      <family val="1"/>
    </font>
    <font>
      <sz val="18"/>
      <name val="ＭＳ Ｐゴシック"/>
      <family val="3"/>
    </font>
    <font>
      <b/>
      <sz val="26"/>
      <name val="ＭＳ ゴシック"/>
      <family val="3"/>
    </font>
    <font>
      <u val="single"/>
      <sz val="9"/>
      <name val="ＭＳ Ｐゴシック"/>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12"/>
      <name val="ＭＳ Ｐゴシック"/>
      <family val="3"/>
    </font>
    <font>
      <sz val="8"/>
      <name val="ＭＳ ゴシック"/>
      <family val="3"/>
    </font>
    <font>
      <sz val="8"/>
      <color indexed="10"/>
      <name val="ＭＳ ゴシック"/>
      <family val="3"/>
    </font>
    <font>
      <b/>
      <sz val="11"/>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color rgb="FF0000FF"/>
      <name val="ＭＳ Ｐゴシック"/>
      <family val="3"/>
    </font>
    <font>
      <sz val="9"/>
      <color rgb="FF0000FF"/>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medium"/>
      <top style="medium"/>
      <bottom style="double"/>
    </border>
    <border>
      <left style="thin"/>
      <right>
        <color indexed="63"/>
      </right>
      <top style="thin"/>
      <bottom style="double"/>
    </border>
    <border>
      <left style="double"/>
      <right style="thin"/>
      <top style="thin"/>
      <bottom style="double"/>
    </border>
    <border>
      <left style="thin"/>
      <right style="thin"/>
      <top style="thin"/>
      <bottom style="double"/>
    </border>
    <border>
      <left style="thin"/>
      <right>
        <color indexed="63"/>
      </right>
      <top style="thin"/>
      <bottom style="thin"/>
    </border>
    <border>
      <left style="double"/>
      <right style="thin"/>
      <top style="thin"/>
      <bottom style="thin"/>
    </border>
    <border>
      <left style="thin"/>
      <right style="thin"/>
      <top style="thin"/>
      <bottom style="thin"/>
    </border>
    <border>
      <left style="thin"/>
      <right style="double"/>
      <top style="double"/>
      <bottom style="thin"/>
    </border>
    <border>
      <left style="thin"/>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double"/>
      <right>
        <color indexed="63"/>
      </right>
      <top style="thin"/>
      <bottom style="double"/>
    </border>
    <border>
      <left style="thin"/>
      <right style="medium"/>
      <top style="thin"/>
      <bottom style="thin"/>
    </border>
    <border>
      <left style="thin"/>
      <right style="medium"/>
      <top style="thin"/>
      <bottom style="double"/>
    </border>
    <border>
      <left>
        <color indexed="63"/>
      </left>
      <right style="thin"/>
      <top style="double"/>
      <bottom style="thin"/>
    </border>
    <border>
      <left style="thin"/>
      <right>
        <color indexed="63"/>
      </right>
      <top>
        <color indexed="63"/>
      </top>
      <bottom style="thin"/>
    </border>
    <border>
      <left>
        <color indexed="63"/>
      </left>
      <right>
        <color indexed="63"/>
      </right>
      <top style="double"/>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color indexed="63"/>
      </right>
      <top style="thin"/>
      <bottom style="double"/>
    </border>
    <border>
      <left style="thin"/>
      <right style="thin"/>
      <top style="double"/>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thin"/>
      <right style="thin"/>
      <top>
        <color indexed="63"/>
      </top>
      <bottom style="double"/>
    </border>
    <border>
      <left style="double"/>
      <right style="thin"/>
      <top>
        <color indexed="63"/>
      </top>
      <bottom style="thin"/>
    </border>
    <border>
      <left style="thin"/>
      <right style="double"/>
      <top style="thin"/>
      <bottom style="thin"/>
    </border>
    <border>
      <left style="thin"/>
      <right style="double"/>
      <top style="thin"/>
      <bottom>
        <color indexed="63"/>
      </bottom>
    </border>
    <border>
      <left style="double"/>
      <right style="thin"/>
      <top style="thin"/>
      <bottom>
        <color indexed="63"/>
      </bottom>
    </border>
    <border>
      <left style="thin"/>
      <right>
        <color indexed="63"/>
      </right>
      <top style="thin"/>
      <bottom>
        <color indexed="63"/>
      </bottom>
    </border>
    <border>
      <left style="double"/>
      <right style="thin"/>
      <top>
        <color indexed="63"/>
      </top>
      <bottom style="double"/>
    </border>
    <border>
      <left style="double"/>
      <right style="thin"/>
      <top>
        <color indexed="63"/>
      </top>
      <bottom style="medium"/>
    </border>
    <border>
      <left style="thin"/>
      <right style="thin"/>
      <top>
        <color indexed="63"/>
      </top>
      <bottom style="medium"/>
    </border>
    <border>
      <left style="dotted"/>
      <right style="thin"/>
      <top>
        <color indexed="63"/>
      </top>
      <bottom style="thin"/>
    </border>
    <border>
      <left style="dotted"/>
      <right style="thin"/>
      <top style="thin"/>
      <bottom style="thin"/>
    </border>
    <border>
      <left style="medium"/>
      <right style="thin"/>
      <top>
        <color indexed="63"/>
      </top>
      <bottom style="thin"/>
    </border>
    <border>
      <left style="medium"/>
      <right style="thin"/>
      <top style="thin"/>
      <bottom style="double"/>
    </border>
    <border>
      <left style="medium"/>
      <right>
        <color indexed="63"/>
      </right>
      <top style="double"/>
      <bottom style="thin"/>
    </border>
    <border>
      <left style="medium"/>
      <right style="thin"/>
      <top style="thin"/>
      <bottom style="thin"/>
    </border>
    <border>
      <left style="thin"/>
      <right style="dotted"/>
      <top style="double"/>
      <bottom style="thin"/>
    </border>
    <border>
      <left style="dotted"/>
      <right style="thin"/>
      <top style="double"/>
      <bottom style="thin"/>
    </border>
    <border>
      <left style="thin"/>
      <right style="dotted"/>
      <top>
        <color indexed="63"/>
      </top>
      <bottom style="thin"/>
    </border>
    <border>
      <left style="thin"/>
      <right style="dotted"/>
      <top style="thin"/>
      <bottom style="thin"/>
    </border>
    <border>
      <left style="thin"/>
      <right style="dotted"/>
      <top>
        <color indexed="63"/>
      </top>
      <bottom style="double"/>
    </border>
    <border>
      <left style="dotted"/>
      <right style="thin"/>
      <top>
        <color indexed="63"/>
      </top>
      <bottom style="double"/>
    </border>
    <border>
      <left style="thin"/>
      <right style="medium"/>
      <top style="double"/>
      <bottom style="thin"/>
    </border>
    <border>
      <left style="thin"/>
      <right style="medium"/>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double"/>
      <right>
        <color indexed="63"/>
      </right>
      <top>
        <color indexed="63"/>
      </top>
      <bottom style="thin"/>
    </border>
    <border>
      <left style="double"/>
      <right>
        <color indexed="63"/>
      </right>
      <top style="thin"/>
      <bottom style="thin"/>
    </border>
    <border>
      <left style="medium"/>
      <right>
        <color indexed="63"/>
      </right>
      <top style="thin"/>
      <bottom style="medium"/>
    </border>
    <border>
      <left style="double"/>
      <right>
        <color indexed="63"/>
      </right>
      <top style="thin"/>
      <bottom style="medium"/>
    </border>
    <border>
      <left style="double"/>
      <right>
        <color indexed="63"/>
      </right>
      <top style="double"/>
      <bottom style="thin"/>
    </border>
    <border>
      <left style="thin"/>
      <right style="medium"/>
      <top style="thin"/>
      <bottom style="medium"/>
    </border>
    <border>
      <left style="medium"/>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double"/>
      <top>
        <color indexed="63"/>
      </top>
      <bottom style="thin"/>
    </border>
    <border>
      <left style="medium"/>
      <right style="double"/>
      <top>
        <color indexed="63"/>
      </top>
      <bottom style="double"/>
    </border>
    <border>
      <left style="medium"/>
      <right style="double"/>
      <top>
        <color indexed="63"/>
      </top>
      <bottom style="medium"/>
    </border>
    <border>
      <left style="medium"/>
      <right style="double"/>
      <top style="double"/>
      <bottom style="thin"/>
    </border>
    <border>
      <left style="medium"/>
      <right style="double"/>
      <top style="thin"/>
      <bottom style="thin"/>
    </border>
    <border>
      <left style="medium"/>
      <right style="double"/>
      <top style="thin"/>
      <bottom>
        <color indexed="63"/>
      </bottom>
    </border>
    <border>
      <left style="medium"/>
      <right style="double"/>
      <top style="thin"/>
      <bottom style="double"/>
    </border>
    <border>
      <left style="medium"/>
      <right style="thin"/>
      <top>
        <color indexed="63"/>
      </top>
      <bottom style="medium"/>
    </border>
    <border>
      <left style="thin"/>
      <right style="medium"/>
      <top>
        <color indexed="63"/>
      </top>
      <bottom style="medium"/>
    </border>
    <border>
      <left style="dotted"/>
      <right style="thin"/>
      <top style="medium"/>
      <bottom>
        <color indexed="63"/>
      </bottom>
    </border>
    <border>
      <left style="dotted"/>
      <right style="thin"/>
      <top>
        <color indexed="63"/>
      </top>
      <bottom>
        <color indexed="63"/>
      </bottom>
    </border>
    <border>
      <left>
        <color indexed="63"/>
      </left>
      <right style="thin"/>
      <top style="thin"/>
      <bottom style="double"/>
    </border>
    <border>
      <left style="double"/>
      <right>
        <color indexed="63"/>
      </right>
      <top>
        <color indexed="63"/>
      </top>
      <bottom style="medium"/>
    </border>
    <border>
      <left>
        <color indexed="63"/>
      </left>
      <right style="medium"/>
      <top>
        <color indexed="63"/>
      </top>
      <bottom style="medium"/>
    </border>
    <border>
      <left>
        <color indexed="63"/>
      </left>
      <right style="double"/>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ouble"/>
      <top style="thin"/>
      <bottom style="thin"/>
    </border>
    <border>
      <left>
        <color indexed="63"/>
      </left>
      <right style="medium"/>
      <top style="thin"/>
      <bottom style="thin"/>
    </border>
    <border>
      <left>
        <color indexed="63"/>
      </left>
      <right style="double"/>
      <top style="double"/>
      <bottom style="thin"/>
    </border>
    <border>
      <left style="thin"/>
      <right>
        <color indexed="63"/>
      </right>
      <top style="double"/>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double"/>
      <bottom style="medium"/>
    </border>
    <border>
      <left style="thin"/>
      <right style="double"/>
      <top>
        <color indexed="63"/>
      </top>
      <bottom style="medium"/>
    </border>
    <border>
      <left style="thin"/>
      <right style="double"/>
      <top style="thin"/>
      <bottom style="double"/>
    </border>
    <border>
      <left style="thin"/>
      <right style="double"/>
      <top>
        <color indexed="63"/>
      </top>
      <bottom style="thin"/>
    </border>
    <border>
      <left>
        <color indexed="63"/>
      </left>
      <right style="medium"/>
      <top style="double"/>
      <bottom style="thin"/>
    </border>
    <border>
      <left style="medium"/>
      <right style="thin"/>
      <top>
        <color indexed="63"/>
      </top>
      <bottom>
        <color indexed="63"/>
      </bottom>
    </border>
    <border>
      <left style="double"/>
      <right style="thin"/>
      <top style="medium"/>
      <bottom style="thin"/>
    </border>
    <border>
      <left style="thin"/>
      <right style="double"/>
      <top style="medium"/>
      <bottom style="thin"/>
    </border>
    <border>
      <left style="thin"/>
      <right style="medium"/>
      <top style="thin"/>
      <bottom>
        <color indexed="63"/>
      </bottom>
    </border>
    <border>
      <left style="thin"/>
      <right style="medium"/>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style="thin"/>
      <top style="thin"/>
      <bottom>
        <color indexed="63"/>
      </bottom>
    </border>
    <border>
      <left style="medium"/>
      <right style="thin"/>
      <top style="thin"/>
      <bottom style="medium"/>
    </border>
    <border>
      <left style="medium"/>
      <right style="thin"/>
      <top style="double"/>
      <bottom>
        <color indexed="63"/>
      </bottom>
    </border>
    <border>
      <left style="medium"/>
      <right style="thin"/>
      <top>
        <color indexed="63"/>
      </top>
      <bottom style="double"/>
    </border>
    <border>
      <left style="medium"/>
      <right>
        <color indexed="63"/>
      </right>
      <top style="medium"/>
      <bottom style="thin"/>
    </border>
    <border>
      <left style="thin"/>
      <right style="medium"/>
      <top style="medium"/>
      <bottom style="thin"/>
    </border>
    <border>
      <left>
        <color indexed="63"/>
      </left>
      <right style="double"/>
      <top>
        <color indexed="63"/>
      </top>
      <bottom style="medium"/>
    </border>
    <border>
      <left style="double"/>
      <right>
        <color indexed="63"/>
      </right>
      <top>
        <color indexed="63"/>
      </top>
      <bottom style="double"/>
    </border>
    <border>
      <left>
        <color indexed="63"/>
      </left>
      <right style="medium"/>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medium"/>
      <right style="double"/>
      <top style="medium"/>
      <bottom>
        <color indexed="63"/>
      </bottom>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1" applyNumberFormat="0" applyAlignment="0" applyProtection="0"/>
    <xf numFmtId="0" fontId="8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84" fillId="0" borderId="3" applyNumberFormat="0" applyFill="0" applyAlignment="0" applyProtection="0"/>
    <xf numFmtId="0" fontId="85" fillId="28" borderId="0" applyNumberFormat="0" applyBorder="0" applyAlignment="0" applyProtection="0"/>
    <xf numFmtId="0" fontId="86" fillId="29"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29"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0"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95" fillId="31" borderId="0" applyNumberFormat="0" applyBorder="0" applyAlignment="0" applyProtection="0"/>
  </cellStyleXfs>
  <cellXfs count="606">
    <xf numFmtId="0" fontId="0" fillId="0" borderId="0" xfId="0" applyAlignment="1">
      <alignment/>
    </xf>
    <xf numFmtId="0" fontId="6" fillId="0" borderId="0" xfId="62" applyFont="1" applyAlignment="1">
      <alignment vertical="center" wrapText="1"/>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wrapText="1"/>
      <protection/>
    </xf>
    <xf numFmtId="0" fontId="12" fillId="0" borderId="0" xfId="62" applyFont="1" applyBorder="1" applyAlignment="1">
      <alignment vertical="center" wrapText="1"/>
      <protection/>
    </xf>
    <xf numFmtId="0" fontId="11" fillId="0" borderId="0" xfId="62" applyFont="1" applyAlignment="1">
      <alignment horizontal="center" vertical="center"/>
      <protection/>
    </xf>
    <xf numFmtId="0" fontId="12" fillId="0" borderId="0" xfId="62" applyFont="1" applyAlignment="1">
      <alignment vertical="center" wrapText="1"/>
      <protection/>
    </xf>
    <xf numFmtId="0" fontId="15" fillId="0" borderId="0" xfId="0" applyFont="1" applyAlignment="1">
      <alignment/>
    </xf>
    <xf numFmtId="0" fontId="10" fillId="0" borderId="0" xfId="62" applyFont="1" applyAlignment="1">
      <alignment vertical="center"/>
      <protection/>
    </xf>
    <xf numFmtId="0" fontId="5" fillId="0" borderId="0" xfId="62" applyFont="1" applyAlignment="1">
      <alignment vertical="center"/>
      <protection/>
    </xf>
    <xf numFmtId="0" fontId="16" fillId="0" borderId="0" xfId="0" applyFont="1" applyAlignment="1">
      <alignment/>
    </xf>
    <xf numFmtId="0" fontId="17" fillId="0" borderId="0" xfId="0" applyFont="1" applyAlignment="1">
      <alignment/>
    </xf>
    <xf numFmtId="0" fontId="0" fillId="0" borderId="0" xfId="0" applyBorder="1" applyAlignment="1" applyProtection="1">
      <alignment horizontal="right" vertical="center"/>
      <protection locked="0"/>
    </xf>
    <xf numFmtId="0" fontId="14" fillId="0" borderId="0" xfId="0" applyFont="1" applyAlignment="1">
      <alignment/>
    </xf>
    <xf numFmtId="0" fontId="19" fillId="0" borderId="0" xfId="0" applyFont="1" applyAlignment="1">
      <alignment/>
    </xf>
    <xf numFmtId="0" fontId="0"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22" fillId="0" borderId="0" xfId="0" applyFont="1" applyAlignment="1">
      <alignment horizontal="center" vertical="center"/>
    </xf>
    <xf numFmtId="0" fontId="6" fillId="0" borderId="0" xfId="0" applyFont="1" applyAlignment="1">
      <alignment/>
    </xf>
    <xf numFmtId="0" fontId="0" fillId="0" borderId="10" xfId="0" applyBorder="1" applyAlignment="1">
      <alignment/>
    </xf>
    <xf numFmtId="0" fontId="0" fillId="0" borderId="11" xfId="0" applyBorder="1" applyAlignment="1">
      <alignment horizontal="center" vertical="center"/>
    </xf>
    <xf numFmtId="0" fontId="25" fillId="0" borderId="0" xfId="0" applyFont="1" applyAlignment="1">
      <alignment/>
    </xf>
    <xf numFmtId="0" fontId="11" fillId="32" borderId="0" xfId="62" applyFont="1" applyFill="1" applyAlignment="1">
      <alignment horizontal="center" vertical="center"/>
      <protection/>
    </xf>
    <xf numFmtId="0" fontId="27" fillId="0" borderId="0" xfId="62" applyFont="1" applyAlignment="1">
      <alignment vertical="center"/>
      <protection/>
    </xf>
    <xf numFmtId="0" fontId="28" fillId="0" borderId="0" xfId="0" applyFont="1" applyAlignment="1">
      <alignment/>
    </xf>
    <xf numFmtId="0" fontId="0" fillId="0" borderId="0" xfId="0" applyFont="1" applyFill="1" applyAlignment="1">
      <alignment/>
    </xf>
    <xf numFmtId="0" fontId="0" fillId="0" borderId="0" xfId="0" applyFill="1" applyAlignment="1">
      <alignment/>
    </xf>
    <xf numFmtId="0" fontId="4" fillId="0" borderId="0" xfId="62" applyFont="1" applyAlignment="1">
      <alignment vertical="center"/>
      <protection/>
    </xf>
    <xf numFmtId="0" fontId="0" fillId="0" borderId="0" xfId="0" applyAlignment="1">
      <alignment vertical="center"/>
    </xf>
    <xf numFmtId="0" fontId="11" fillId="0" borderId="0" xfId="62" applyFont="1" applyFill="1" applyAlignment="1">
      <alignment horizontal="center" vertical="center"/>
      <protection/>
    </xf>
    <xf numFmtId="0" fontId="5" fillId="0" borderId="0" xfId="65" applyFont="1" applyAlignment="1">
      <alignment vertical="center"/>
      <protection/>
    </xf>
    <xf numFmtId="0" fontId="7" fillId="0" borderId="0" xfId="65" applyFont="1" applyAlignment="1">
      <alignment horizontal="center" vertical="center"/>
      <protection/>
    </xf>
    <xf numFmtId="0" fontId="8" fillId="0" borderId="0" xfId="65" applyFont="1" applyAlignment="1">
      <alignment horizontal="center" vertical="center"/>
      <protection/>
    </xf>
    <xf numFmtId="0" fontId="10" fillId="0" borderId="0" xfId="65" applyFont="1" applyAlignment="1">
      <alignment horizontal="center" vertical="center"/>
      <protection/>
    </xf>
    <xf numFmtId="0" fontId="11" fillId="32" borderId="0" xfId="65" applyFont="1" applyFill="1" applyAlignment="1">
      <alignment horizontal="center" vertical="center"/>
      <protection/>
    </xf>
    <xf numFmtId="0" fontId="10" fillId="0" borderId="0" xfId="65" applyFont="1" applyAlignment="1" applyProtection="1">
      <alignment horizontal="center" vertical="center"/>
      <protection locked="0"/>
    </xf>
    <xf numFmtId="0" fontId="10" fillId="32" borderId="0" xfId="65" applyFont="1" applyFill="1" applyAlignment="1">
      <alignment horizontal="center" vertical="center"/>
      <protection/>
    </xf>
    <xf numFmtId="0" fontId="11" fillId="0" borderId="0" xfId="65" applyFont="1" applyFill="1" applyAlignment="1">
      <alignment horizontal="center" vertical="center"/>
      <protection/>
    </xf>
    <xf numFmtId="0" fontId="11" fillId="0" borderId="0" xfId="65" applyFont="1" applyAlignment="1">
      <alignment horizontal="center" vertical="center"/>
      <protection/>
    </xf>
    <xf numFmtId="0" fontId="12" fillId="0" borderId="0" xfId="62" applyFont="1" applyFill="1" applyAlignment="1">
      <alignment vertical="center" wrapText="1"/>
      <protection/>
    </xf>
    <xf numFmtId="0" fontId="13" fillId="0" borderId="0" xfId="62" applyFont="1" applyAlignment="1">
      <alignment vertical="center" wrapText="1"/>
      <protection/>
    </xf>
    <xf numFmtId="0" fontId="6" fillId="0" borderId="0" xfId="65" applyFont="1" applyAlignment="1">
      <alignment vertical="center" wrapText="1"/>
      <protection/>
    </xf>
    <xf numFmtId="0" fontId="9" fillId="0" borderId="0" xfId="65" applyFont="1" applyAlignment="1">
      <alignment vertical="center" wrapText="1"/>
      <protection/>
    </xf>
    <xf numFmtId="0" fontId="12" fillId="0" borderId="0" xfId="65" applyFont="1" applyAlignment="1">
      <alignment vertical="center" wrapText="1"/>
      <protection/>
    </xf>
    <xf numFmtId="0" fontId="23" fillId="0" borderId="12" xfId="0" applyFont="1" applyFill="1" applyBorder="1" applyAlignment="1">
      <alignment horizontal="center" vertical="center"/>
    </xf>
    <xf numFmtId="0" fontId="16" fillId="0" borderId="0" xfId="0" applyFont="1" applyFill="1" applyAlignment="1">
      <alignment/>
    </xf>
    <xf numFmtId="0" fontId="15" fillId="0" borderId="0" xfId="0" applyFont="1" applyFill="1" applyAlignment="1">
      <alignment/>
    </xf>
    <xf numFmtId="0" fontId="20" fillId="0" borderId="0" xfId="0" applyFont="1" applyFill="1" applyAlignment="1">
      <alignment/>
    </xf>
    <xf numFmtId="0" fontId="23" fillId="0" borderId="0" xfId="0" applyFont="1" applyFill="1" applyAlignment="1">
      <alignment/>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xf>
    <xf numFmtId="182"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23" fillId="0" borderId="19" xfId="0" applyFont="1" applyFill="1" applyBorder="1" applyAlignment="1">
      <alignment horizontal="center" vertical="center"/>
    </xf>
    <xf numFmtId="0" fontId="0" fillId="0" borderId="0" xfId="64">
      <alignment/>
      <protection/>
    </xf>
    <xf numFmtId="0" fontId="0" fillId="0" borderId="0" xfId="64" applyAlignment="1">
      <alignment vertical="top"/>
      <protection/>
    </xf>
    <xf numFmtId="0" fontId="33" fillId="0" borderId="0" xfId="64" applyFont="1" applyAlignment="1">
      <alignment horizontal="center" vertical="center"/>
      <protection/>
    </xf>
    <xf numFmtId="0" fontId="36" fillId="0" borderId="0" xfId="64" applyFont="1">
      <alignment/>
      <protection/>
    </xf>
    <xf numFmtId="0" fontId="37" fillId="0" borderId="0" xfId="64" applyFont="1" applyAlignment="1">
      <alignment horizontal="center" vertical="center"/>
      <protection/>
    </xf>
    <xf numFmtId="0" fontId="35" fillId="0" borderId="0" xfId="64" applyFont="1" applyAlignment="1">
      <alignment vertical="center"/>
      <protection/>
    </xf>
    <xf numFmtId="0" fontId="36" fillId="0" borderId="0" xfId="64" applyFont="1" applyAlignment="1">
      <alignment vertical="center"/>
      <protection/>
    </xf>
    <xf numFmtId="0" fontId="38" fillId="0" borderId="0" xfId="64" applyFont="1" applyAlignment="1">
      <alignment vertical="center"/>
      <protection/>
    </xf>
    <xf numFmtId="0" fontId="39" fillId="0" borderId="0" xfId="64" applyFont="1" applyAlignment="1">
      <alignment vertical="center"/>
      <protection/>
    </xf>
    <xf numFmtId="0" fontId="35" fillId="0" borderId="0" xfId="64" applyFont="1" applyAlignment="1" quotePrefix="1">
      <alignment horizontal="right" vertical="center"/>
      <protection/>
    </xf>
    <xf numFmtId="0" fontId="0" fillId="0" borderId="0" xfId="64" applyFont="1">
      <alignment/>
      <protection/>
    </xf>
    <xf numFmtId="0" fontId="42" fillId="0" borderId="0" xfId="0" applyFont="1" applyAlignment="1">
      <alignment/>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horizontal="center" vertical="center" textRotation="255"/>
    </xf>
    <xf numFmtId="0" fontId="0" fillId="0" borderId="23" xfId="0" applyBorder="1" applyAlignment="1">
      <alignment vertical="top"/>
    </xf>
    <xf numFmtId="0" fontId="42" fillId="0" borderId="0" xfId="0" applyFont="1" applyFill="1" applyAlignment="1">
      <alignment/>
    </xf>
    <xf numFmtId="0" fontId="30" fillId="0" borderId="0" xfId="0" applyFont="1" applyAlignment="1">
      <alignment/>
    </xf>
    <xf numFmtId="0" fontId="30" fillId="0" borderId="0" xfId="0" applyFont="1" applyFill="1" applyBorder="1" applyAlignment="1">
      <alignment horizontal="left"/>
    </xf>
    <xf numFmtId="0" fontId="23" fillId="0" borderId="24"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xf>
    <xf numFmtId="0" fontId="23" fillId="0" borderId="27" xfId="0" applyFont="1" applyFill="1" applyBorder="1" applyAlignment="1">
      <alignment horizontal="center" vertical="center"/>
    </xf>
    <xf numFmtId="176" fontId="14" fillId="0" borderId="28" xfId="0" applyNumberFormat="1"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176" fontId="14" fillId="0" borderId="33" xfId="0" applyNumberFormat="1" applyFont="1" applyFill="1" applyBorder="1" applyAlignment="1">
      <alignment horizontal="center" vertical="center"/>
    </xf>
    <xf numFmtId="0" fontId="23" fillId="0" borderId="34" xfId="0" applyFont="1" applyFill="1" applyBorder="1" applyAlignment="1">
      <alignment horizontal="center" vertical="center"/>
    </xf>
    <xf numFmtId="0" fontId="34" fillId="0" borderId="0" xfId="63" applyFont="1" applyAlignment="1">
      <alignment horizontal="right" vertical="center"/>
      <protection/>
    </xf>
    <xf numFmtId="0" fontId="46" fillId="0" borderId="0" xfId="63" applyFont="1" applyAlignment="1">
      <alignment vertical="center"/>
      <protection/>
    </xf>
    <xf numFmtId="0" fontId="4" fillId="0" borderId="0" xfId="62" applyFont="1" applyAlignment="1">
      <alignment/>
      <protection/>
    </xf>
    <xf numFmtId="0" fontId="4" fillId="0" borderId="0" xfId="65" applyFont="1" applyAlignment="1">
      <alignment/>
      <protection/>
    </xf>
    <xf numFmtId="0" fontId="96" fillId="0" borderId="0" xfId="0" applyFont="1" applyAlignment="1">
      <alignment horizontal="left" vertical="center" readingOrder="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52" fillId="27"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pplyProtection="1">
      <alignment horizontal="right" vertical="center"/>
      <protection locked="0"/>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52" fillId="0" borderId="0" xfId="0" applyFont="1" applyFill="1" applyBorder="1" applyAlignment="1">
      <alignment horizontal="center" vertical="top"/>
    </xf>
    <xf numFmtId="0" fontId="52"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pplyProtection="1">
      <alignment horizontal="right" vertical="top"/>
      <protection locked="0"/>
    </xf>
    <xf numFmtId="0" fontId="23" fillId="0" borderId="3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6" xfId="0" applyFont="1" applyFill="1" applyBorder="1" applyAlignment="1">
      <alignment vertical="center"/>
    </xf>
    <xf numFmtId="0" fontId="14" fillId="27" borderId="36" xfId="0" applyFont="1" applyFill="1" applyBorder="1" applyAlignment="1">
      <alignment horizontal="center" vertical="center"/>
    </xf>
    <xf numFmtId="0" fontId="14" fillId="27" borderId="37" xfId="0" applyFont="1" applyFill="1" applyBorder="1" applyAlignment="1">
      <alignment horizontal="center" vertical="center"/>
    </xf>
    <xf numFmtId="0" fontId="23" fillId="27" borderId="38" xfId="0" applyFont="1" applyFill="1" applyBorder="1" applyAlignment="1">
      <alignment horizontal="center" vertical="center"/>
    </xf>
    <xf numFmtId="0" fontId="23" fillId="27" borderId="28" xfId="0" applyFont="1" applyFill="1" applyBorder="1" applyAlignment="1">
      <alignment horizontal="center" vertical="center"/>
    </xf>
    <xf numFmtId="0" fontId="23" fillId="27" borderId="39" xfId="0" applyFont="1" applyFill="1" applyBorder="1" applyAlignment="1">
      <alignment horizontal="center" vertical="center" wrapText="1"/>
    </xf>
    <xf numFmtId="0" fontId="14" fillId="27" borderId="38" xfId="0" applyFont="1" applyFill="1" applyBorder="1" applyAlignment="1">
      <alignment horizontal="center" vertical="center"/>
    </xf>
    <xf numFmtId="0" fontId="23" fillId="27" borderId="40" xfId="0" applyFont="1" applyFill="1" applyBorder="1" applyAlignment="1">
      <alignment horizontal="center" vertical="center" wrapText="1"/>
    </xf>
    <xf numFmtId="0" fontId="14" fillId="27" borderId="17" xfId="0" applyFont="1" applyFill="1" applyBorder="1" applyAlignment="1">
      <alignment horizontal="center" vertical="center"/>
    </xf>
    <xf numFmtId="0" fontId="23" fillId="27" borderId="17" xfId="0" applyFont="1" applyFill="1" applyBorder="1" applyAlignment="1">
      <alignment horizontal="center" vertical="center"/>
    </xf>
    <xf numFmtId="0" fontId="23" fillId="27" borderId="15" xfId="0" applyFont="1" applyFill="1" applyBorder="1" applyAlignment="1">
      <alignment horizontal="center" vertical="center"/>
    </xf>
    <xf numFmtId="0" fontId="23" fillId="27" borderId="41" xfId="0" applyFont="1" applyFill="1" applyBorder="1" applyAlignment="1">
      <alignment horizontal="center" vertical="center" wrapText="1"/>
    </xf>
    <xf numFmtId="0" fontId="14" fillId="27" borderId="42" xfId="0" applyFont="1" applyFill="1" applyBorder="1" applyAlignment="1">
      <alignment horizontal="center" vertical="center"/>
    </xf>
    <xf numFmtId="0" fontId="23" fillId="27" borderId="42" xfId="0" applyFont="1" applyFill="1" applyBorder="1" applyAlignment="1">
      <alignment horizontal="center" vertical="center"/>
    </xf>
    <xf numFmtId="0" fontId="23" fillId="27" borderId="20" xfId="0" applyFont="1" applyFill="1" applyBorder="1" applyAlignment="1">
      <alignment horizontal="center" vertical="center"/>
    </xf>
    <xf numFmtId="0" fontId="53" fillId="0" borderId="0" xfId="0" applyFont="1" applyFill="1" applyAlignment="1">
      <alignment/>
    </xf>
    <xf numFmtId="0" fontId="53" fillId="0" borderId="0" xfId="0" applyFont="1" applyAlignment="1">
      <alignment/>
    </xf>
    <xf numFmtId="0" fontId="23" fillId="0" borderId="0" xfId="0" applyFont="1" applyFill="1" applyBorder="1" applyAlignment="1">
      <alignment/>
    </xf>
    <xf numFmtId="0" fontId="29" fillId="0" borderId="0" xfId="0" applyFont="1" applyFill="1" applyBorder="1" applyAlignment="1">
      <alignment/>
    </xf>
    <xf numFmtId="0" fontId="53" fillId="0" borderId="0" xfId="0" applyFont="1" applyAlignment="1">
      <alignment/>
    </xf>
    <xf numFmtId="18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53" fillId="0" borderId="0" xfId="0" applyFont="1" applyAlignment="1">
      <alignment vertical="top"/>
    </xf>
    <xf numFmtId="0" fontId="53" fillId="0" borderId="0" xfId="0" applyFont="1" applyAlignment="1">
      <alignment vertical="center"/>
    </xf>
    <xf numFmtId="0" fontId="54" fillId="0" borderId="0" xfId="0" applyFont="1" applyAlignment="1">
      <alignment vertical="center"/>
    </xf>
    <xf numFmtId="181" fontId="23" fillId="0" borderId="0" xfId="0" applyNumberFormat="1" applyFont="1" applyFill="1"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23" fillId="0" borderId="0" xfId="0" applyFont="1" applyAlignment="1">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ill="1" applyAlignment="1">
      <alignment horizontal="right" vertical="center"/>
    </xf>
    <xf numFmtId="0" fontId="5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179" fontId="14" fillId="0" borderId="43" xfId="0" applyNumberFormat="1" applyFont="1" applyFill="1" applyBorder="1" applyAlignment="1">
      <alignment horizontal="center" vertical="center"/>
    </xf>
    <xf numFmtId="179" fontId="14" fillId="0" borderId="38" xfId="0" applyNumberFormat="1" applyFont="1" applyFill="1" applyBorder="1" applyAlignment="1">
      <alignment horizontal="center" vertical="center"/>
    </xf>
    <xf numFmtId="176" fontId="14" fillId="27" borderId="28" xfId="0" applyNumberFormat="1" applyFont="1" applyFill="1" applyBorder="1" applyAlignment="1">
      <alignment horizontal="center" vertical="center"/>
    </xf>
    <xf numFmtId="0" fontId="23" fillId="0" borderId="44" xfId="0" applyFont="1" applyFill="1" applyBorder="1" applyAlignment="1">
      <alignment horizontal="center" vertical="center"/>
    </xf>
    <xf numFmtId="179" fontId="14" fillId="0" borderId="16" xfId="0" applyNumberFormat="1" applyFont="1" applyFill="1" applyBorder="1" applyAlignment="1">
      <alignment horizontal="center" vertical="center"/>
    </xf>
    <xf numFmtId="176" fontId="14" fillId="27" borderId="15" xfId="0" applyNumberFormat="1" applyFont="1" applyFill="1" applyBorder="1" applyAlignment="1">
      <alignment horizontal="center" vertical="center"/>
    </xf>
    <xf numFmtId="0" fontId="23" fillId="0" borderId="45" xfId="0" applyFont="1" applyFill="1" applyBorder="1" applyAlignment="1">
      <alignment horizontal="center" vertical="center"/>
    </xf>
    <xf numFmtId="179" fontId="14" fillId="0" borderId="46" xfId="0" applyNumberFormat="1" applyFont="1" applyFill="1" applyBorder="1" applyAlignment="1">
      <alignment horizontal="center" vertical="center"/>
    </xf>
    <xf numFmtId="176" fontId="14" fillId="27" borderId="47" xfId="0" applyNumberFormat="1" applyFont="1" applyFill="1" applyBorder="1" applyAlignment="1">
      <alignment horizontal="center" vertical="center"/>
    </xf>
    <xf numFmtId="179" fontId="14" fillId="0" borderId="48" xfId="0" applyNumberFormat="1" applyFont="1" applyFill="1" applyBorder="1" applyAlignment="1">
      <alignment horizontal="center" vertical="center"/>
    </xf>
    <xf numFmtId="176" fontId="14" fillId="27" borderId="20" xfId="0" applyNumberFormat="1" applyFont="1" applyFill="1" applyBorder="1" applyAlignment="1">
      <alignment horizontal="center" vertical="center"/>
    </xf>
    <xf numFmtId="179" fontId="14" fillId="0" borderId="49" xfId="0" applyNumberFormat="1" applyFont="1" applyFill="1" applyBorder="1" applyAlignment="1">
      <alignment horizontal="center" vertical="center"/>
    </xf>
    <xf numFmtId="179" fontId="14" fillId="0" borderId="50" xfId="0" applyNumberFormat="1" applyFont="1" applyFill="1" applyBorder="1" applyAlignment="1">
      <alignment horizontal="center" vertical="center"/>
    </xf>
    <xf numFmtId="176" fontId="14" fillId="27" borderId="22" xfId="0" applyNumberFormat="1" applyFont="1" applyFill="1" applyBorder="1" applyAlignment="1">
      <alignment horizontal="center" vertical="center"/>
    </xf>
    <xf numFmtId="0" fontId="52" fillId="0" borderId="0" xfId="0" applyFont="1" applyAlignment="1">
      <alignment/>
    </xf>
    <xf numFmtId="182" fontId="14" fillId="27" borderId="51" xfId="0" applyNumberFormat="1" applyFont="1" applyFill="1" applyBorder="1" applyAlignment="1">
      <alignment horizontal="center" vertical="center"/>
    </xf>
    <xf numFmtId="182" fontId="14" fillId="27" borderId="52" xfId="0" applyNumberFormat="1" applyFont="1" applyFill="1" applyBorder="1" applyAlignment="1">
      <alignment horizontal="center" vertical="center"/>
    </xf>
    <xf numFmtId="0" fontId="23" fillId="0" borderId="37"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4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179" fontId="14" fillId="0" borderId="14" xfId="0" applyNumberFormat="1" applyFont="1" applyFill="1" applyBorder="1" applyAlignment="1">
      <alignment horizontal="center" vertical="center"/>
    </xf>
    <xf numFmtId="179" fontId="14" fillId="0" borderId="13" xfId="0" applyNumberFormat="1" applyFont="1" applyFill="1" applyBorder="1" applyAlignment="1">
      <alignment horizontal="center" vertical="center"/>
    </xf>
    <xf numFmtId="0" fontId="23" fillId="0" borderId="55"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40" fontId="14" fillId="27" borderId="57" xfId="49" applyNumberFormat="1" applyFont="1" applyFill="1" applyBorder="1" applyAlignment="1">
      <alignment horizontal="center" vertical="center"/>
    </xf>
    <xf numFmtId="182" fontId="14" fillId="27" borderId="58" xfId="0" applyNumberFormat="1" applyFont="1" applyFill="1" applyBorder="1" applyAlignment="1">
      <alignment horizontal="center" vertical="center"/>
    </xf>
    <xf numFmtId="40" fontId="14" fillId="27" borderId="59" xfId="49" applyNumberFormat="1" applyFont="1" applyFill="1" applyBorder="1" applyAlignment="1">
      <alignment horizontal="center" vertical="center"/>
    </xf>
    <xf numFmtId="40" fontId="14" fillId="27" borderId="60" xfId="49" applyNumberFormat="1" applyFont="1" applyFill="1" applyBorder="1" applyAlignment="1">
      <alignment horizontal="center" vertical="center"/>
    </xf>
    <xf numFmtId="40" fontId="14" fillId="27" borderId="61" xfId="49" applyNumberFormat="1" applyFont="1" applyFill="1" applyBorder="1" applyAlignment="1">
      <alignment horizontal="center" vertical="center"/>
    </xf>
    <xf numFmtId="0" fontId="23" fillId="27" borderId="62" xfId="0" applyFont="1" applyFill="1" applyBorder="1" applyAlignment="1">
      <alignment horizontal="center" vertical="center"/>
    </xf>
    <xf numFmtId="0" fontId="43" fillId="27" borderId="63" xfId="0" applyFont="1" applyFill="1" applyBorder="1" applyAlignment="1">
      <alignment horizontal="center" vertical="center"/>
    </xf>
    <xf numFmtId="0" fontId="43" fillId="27" borderId="25" xfId="0" applyFont="1" applyFill="1" applyBorder="1" applyAlignment="1">
      <alignment horizontal="center" vertical="center"/>
    </xf>
    <xf numFmtId="0" fontId="43" fillId="27" borderId="64" xfId="0" applyFont="1" applyFill="1" applyBorder="1" applyAlignment="1">
      <alignment horizontal="center" vertical="center"/>
    </xf>
    <xf numFmtId="0" fontId="0" fillId="27" borderId="65" xfId="0" applyFill="1" applyBorder="1" applyAlignment="1">
      <alignment vertical="center" wrapText="1"/>
    </xf>
    <xf numFmtId="0" fontId="0" fillId="27" borderId="66" xfId="0" applyFill="1" applyBorder="1" applyAlignment="1">
      <alignment vertical="center" wrapText="1"/>
    </xf>
    <xf numFmtId="0" fontId="14" fillId="27" borderId="67" xfId="0" applyFont="1" applyFill="1" applyBorder="1" applyAlignment="1">
      <alignment horizontal="center" vertical="center"/>
    </xf>
    <xf numFmtId="0" fontId="14" fillId="27" borderId="68" xfId="0" applyFont="1" applyFill="1" applyBorder="1" applyAlignment="1">
      <alignment horizontal="center" vertical="center"/>
    </xf>
    <xf numFmtId="0" fontId="23" fillId="27" borderId="69" xfId="0" applyFont="1" applyFill="1" applyBorder="1" applyAlignment="1">
      <alignment horizontal="center" vertical="center" wrapText="1"/>
    </xf>
    <xf numFmtId="0" fontId="14" fillId="27" borderId="70" xfId="0" applyFont="1" applyFill="1" applyBorder="1" applyAlignment="1">
      <alignment horizontal="center" vertical="center"/>
    </xf>
    <xf numFmtId="0" fontId="14" fillId="27" borderId="28" xfId="0" applyFont="1" applyFill="1" applyBorder="1" applyAlignment="1">
      <alignment horizontal="center" vertical="center"/>
    </xf>
    <xf numFmtId="0" fontId="14" fillId="27" borderId="15" xfId="0" applyFont="1" applyFill="1" applyBorder="1" applyAlignment="1">
      <alignment horizontal="center" vertical="center"/>
    </xf>
    <xf numFmtId="0" fontId="14" fillId="27" borderId="33" xfId="0" applyFont="1" applyFill="1" applyBorder="1" applyAlignment="1">
      <alignment horizontal="center" vertical="center"/>
    </xf>
    <xf numFmtId="0" fontId="14" fillId="27" borderId="71" xfId="0" applyFont="1" applyFill="1" applyBorder="1" applyAlignment="1">
      <alignment horizontal="center" vertical="center"/>
    </xf>
    <xf numFmtId="0" fontId="14" fillId="27" borderId="64" xfId="0" applyFont="1" applyFill="1" applyBorder="1" applyAlignment="1">
      <alignment horizontal="center" vertical="center"/>
    </xf>
    <xf numFmtId="0" fontId="14" fillId="27" borderId="25" xfId="0" applyFont="1" applyFill="1" applyBorder="1" applyAlignment="1">
      <alignment horizontal="center" vertical="center"/>
    </xf>
    <xf numFmtId="0" fontId="14" fillId="27" borderId="72" xfId="0" applyFont="1" applyFill="1" applyBorder="1" applyAlignment="1">
      <alignment horizontal="center" vertical="center"/>
    </xf>
    <xf numFmtId="0" fontId="0" fillId="0" borderId="0" xfId="0" applyFont="1" applyAlignment="1">
      <alignment/>
    </xf>
    <xf numFmtId="0" fontId="42" fillId="0" borderId="0" xfId="0" applyFont="1" applyAlignment="1">
      <alignment/>
    </xf>
    <xf numFmtId="0" fontId="0" fillId="0" borderId="73" xfId="0" applyBorder="1" applyAlignment="1">
      <alignment/>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75" xfId="0" applyFont="1" applyFill="1" applyBorder="1" applyAlignment="1">
      <alignment horizontal="right" vertical="center" wrapText="1"/>
    </xf>
    <xf numFmtId="0" fontId="0" fillId="0" borderId="75" xfId="0" applyFont="1" applyFill="1" applyBorder="1" applyAlignment="1">
      <alignment vertical="center"/>
    </xf>
    <xf numFmtId="0" fontId="0" fillId="0" borderId="76" xfId="0" applyBorder="1" applyAlignment="1">
      <alignment horizontal="center" vertical="center"/>
    </xf>
    <xf numFmtId="0" fontId="0" fillId="0" borderId="75" xfId="0" applyFont="1" applyFill="1" applyBorder="1" applyAlignment="1">
      <alignment vertical="top" wrapText="1"/>
    </xf>
    <xf numFmtId="0" fontId="0" fillId="0" borderId="77" xfId="0" applyFont="1" applyFill="1" applyBorder="1" applyAlignment="1">
      <alignment vertical="top" wrapText="1"/>
    </xf>
    <xf numFmtId="0" fontId="14" fillId="0" borderId="78" xfId="0" applyFont="1" applyFill="1" applyBorder="1" applyAlignment="1">
      <alignment vertical="center" wrapText="1"/>
    </xf>
    <xf numFmtId="0" fontId="0" fillId="0" borderId="79" xfId="0" applyFont="1" applyFill="1" applyBorder="1" applyAlignment="1">
      <alignment horizontal="center" vertical="center"/>
    </xf>
    <xf numFmtId="0" fontId="0" fillId="0" borderId="0" xfId="0" applyFont="1" applyBorder="1" applyAlignment="1">
      <alignment horizontal="center" vertical="center"/>
    </xf>
    <xf numFmtId="182" fontId="0" fillId="0" borderId="0" xfId="0" applyNumberFormat="1" applyFont="1" applyBorder="1" applyAlignment="1">
      <alignment vertical="center"/>
    </xf>
    <xf numFmtId="176" fontId="0" fillId="0" borderId="0" xfId="0" applyNumberFormat="1" applyFont="1" applyBorder="1" applyAlignment="1">
      <alignment vertical="center"/>
    </xf>
    <xf numFmtId="0" fontId="0" fillId="0" borderId="0" xfId="0" applyFont="1" applyAlignment="1">
      <alignment/>
    </xf>
    <xf numFmtId="0" fontId="0" fillId="27" borderId="80" xfId="0" applyFont="1" applyFill="1" applyBorder="1" applyAlignment="1">
      <alignment horizontal="center" vertical="center" wrapText="1"/>
    </xf>
    <xf numFmtId="0" fontId="0" fillId="27" borderId="81" xfId="0" applyFont="1" applyFill="1" applyBorder="1" applyAlignment="1">
      <alignment horizontal="center" vertical="center" wrapText="1"/>
    </xf>
    <xf numFmtId="0" fontId="0" fillId="27" borderId="82" xfId="0" applyFont="1" applyFill="1" applyBorder="1" applyAlignment="1">
      <alignment horizontal="center" vertical="center" wrapText="1"/>
    </xf>
    <xf numFmtId="0" fontId="0" fillId="27" borderId="83" xfId="0" applyFont="1" applyFill="1" applyBorder="1" applyAlignment="1">
      <alignment horizontal="center" vertical="center" wrapText="1"/>
    </xf>
    <xf numFmtId="0" fontId="0" fillId="0" borderId="0" xfId="0" applyAlignment="1">
      <alignment horizontal="center" vertical="center"/>
    </xf>
    <xf numFmtId="183" fontId="0" fillId="0" borderId="53" xfId="0" applyNumberFormat="1" applyBorder="1" applyAlignment="1">
      <alignment horizontal="center" vertical="center"/>
    </xf>
    <xf numFmtId="183" fontId="0" fillId="27" borderId="38" xfId="51" applyNumberFormat="1" applyFont="1" applyFill="1" applyBorder="1" applyAlignment="1">
      <alignment horizontal="center" vertical="center"/>
    </xf>
    <xf numFmtId="186" fontId="97" fillId="0" borderId="64" xfId="0" applyNumberFormat="1" applyFont="1" applyBorder="1" applyAlignment="1">
      <alignment horizontal="center" vertical="center"/>
    </xf>
    <xf numFmtId="183" fontId="0" fillId="27" borderId="17" xfId="51" applyNumberFormat="1" applyFont="1" applyFill="1" applyBorder="1" applyAlignment="1">
      <alignment horizontal="center" vertical="center"/>
    </xf>
    <xf numFmtId="186" fontId="97" fillId="0" borderId="25" xfId="0" applyNumberFormat="1" applyFont="1" applyBorder="1" applyAlignment="1">
      <alignment horizontal="center" vertical="center"/>
    </xf>
    <xf numFmtId="183" fontId="97" fillId="0" borderId="25" xfId="51" applyNumberFormat="1" applyFont="1" applyBorder="1" applyAlignment="1">
      <alignment horizontal="center" vertical="center"/>
    </xf>
    <xf numFmtId="183" fontId="0" fillId="0" borderId="54" xfId="0" applyNumberFormat="1" applyBorder="1" applyAlignment="1">
      <alignment horizontal="center" vertical="center"/>
    </xf>
    <xf numFmtId="183" fontId="0" fillId="27" borderId="14" xfId="51" applyNumberFormat="1" applyFont="1" applyFill="1" applyBorder="1" applyAlignment="1">
      <alignment horizontal="center" vertical="center"/>
    </xf>
    <xf numFmtId="183" fontId="97" fillId="0" borderId="26" xfId="51" applyNumberFormat="1" applyFont="1" applyBorder="1" applyAlignment="1">
      <alignment horizontal="center" vertical="center"/>
    </xf>
    <xf numFmtId="183" fontId="0" fillId="0" borderId="84" xfId="0" applyNumberFormat="1" applyBorder="1" applyAlignment="1">
      <alignment horizontal="center" vertical="center"/>
    </xf>
    <xf numFmtId="183" fontId="0" fillId="0" borderId="50" xfId="51" applyNumberFormat="1" applyFont="1" applyFill="1" applyBorder="1" applyAlignment="1">
      <alignment horizontal="center" vertical="center"/>
    </xf>
    <xf numFmtId="183" fontId="97" fillId="0" borderId="85" xfId="51" applyNumberFormat="1" applyFont="1" applyBorder="1" applyAlignment="1">
      <alignment horizontal="center" vertical="center"/>
    </xf>
    <xf numFmtId="186" fontId="0" fillId="0" borderId="0" xfId="0" applyNumberFormat="1" applyAlignment="1">
      <alignment horizontal="center" vertical="center"/>
    </xf>
    <xf numFmtId="0" fontId="0" fillId="0" borderId="0" xfId="0" applyFont="1" applyFill="1" applyAlignment="1">
      <alignment/>
    </xf>
    <xf numFmtId="0" fontId="4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0" fillId="0" borderId="0" xfId="0" applyFont="1" applyFill="1" applyBorder="1" applyAlignment="1">
      <alignment horizontal="center"/>
    </xf>
    <xf numFmtId="0" fontId="0" fillId="0" borderId="0" xfId="0" applyAlignment="1">
      <alignment/>
    </xf>
    <xf numFmtId="0" fontId="0" fillId="0" borderId="0" xfId="0" applyFont="1" applyAlignment="1">
      <alignment/>
    </xf>
    <xf numFmtId="0" fontId="39" fillId="33" borderId="15" xfId="64" applyFont="1" applyFill="1" applyBorder="1" applyAlignment="1">
      <alignment horizontal="center" vertical="center"/>
      <protection/>
    </xf>
    <xf numFmtId="0" fontId="39" fillId="33" borderId="31" xfId="64" applyFont="1" applyFill="1" applyBorder="1" applyAlignment="1">
      <alignment horizontal="center" vertical="center"/>
      <protection/>
    </xf>
    <xf numFmtId="0" fontId="39" fillId="33" borderId="30" xfId="64" applyFont="1" applyFill="1" applyBorder="1" applyAlignment="1">
      <alignment horizontal="center" vertical="center"/>
      <protection/>
    </xf>
    <xf numFmtId="0" fontId="35" fillId="0" borderId="0" xfId="64" applyFont="1" applyAlignment="1">
      <alignment horizontal="left" vertical="center"/>
      <protection/>
    </xf>
    <xf numFmtId="0" fontId="0" fillId="0" borderId="0" xfId="64" applyAlignment="1">
      <alignment horizontal="right" vertical="center"/>
      <protection/>
    </xf>
    <xf numFmtId="0" fontId="31" fillId="0" borderId="0" xfId="64" applyFont="1" applyAlignment="1">
      <alignment horizontal="center" vertical="center"/>
      <protection/>
    </xf>
    <xf numFmtId="0" fontId="44" fillId="0" borderId="0" xfId="63" applyFont="1" applyAlignment="1">
      <alignment horizontal="center" vertical="center"/>
      <protection/>
    </xf>
    <xf numFmtId="0" fontId="32" fillId="0" borderId="0" xfId="63" applyFont="1" applyAlignment="1">
      <alignment horizontal="center" vertical="center"/>
      <protection/>
    </xf>
    <xf numFmtId="0" fontId="33" fillId="0" borderId="0" xfId="64" applyFont="1" applyAlignment="1">
      <alignment horizontal="center" vertical="center"/>
      <protection/>
    </xf>
    <xf numFmtId="0" fontId="34" fillId="0" borderId="0" xfId="64" applyFont="1" applyAlignment="1">
      <alignment horizontal="center" vertical="center"/>
      <protection/>
    </xf>
    <xf numFmtId="0" fontId="35" fillId="0" borderId="0" xfId="64" applyFont="1" applyAlignment="1">
      <alignment horizontal="center" vertical="center"/>
      <protection/>
    </xf>
    <xf numFmtId="0" fontId="22" fillId="0" borderId="0" xfId="0" applyFont="1" applyAlignment="1">
      <alignment horizontal="center" vertical="center"/>
    </xf>
    <xf numFmtId="0" fontId="19" fillId="0" borderId="0" xfId="0" applyFont="1" applyAlignment="1">
      <alignment horizontal="left" wrapText="1"/>
    </xf>
    <xf numFmtId="0" fontId="23" fillId="0" borderId="1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0" xfId="0" applyFont="1" applyFill="1" applyBorder="1" applyAlignment="1">
      <alignment horizontal="center" vertical="center"/>
    </xf>
    <xf numFmtId="181" fontId="23" fillId="0" borderId="17" xfId="0" applyNumberFormat="1" applyFont="1" applyFill="1" applyBorder="1" applyAlignment="1">
      <alignment vertical="center"/>
    </xf>
    <xf numFmtId="0" fontId="23" fillId="0" borderId="17" xfId="0" applyFont="1" applyBorder="1" applyAlignment="1">
      <alignment vertical="center"/>
    </xf>
    <xf numFmtId="0" fontId="23" fillId="0" borderId="86" xfId="0" applyFont="1" applyFill="1" applyBorder="1" applyAlignment="1">
      <alignment horizontal="center" vertical="center" wrapText="1"/>
    </xf>
    <xf numFmtId="0" fontId="0" fillId="0" borderId="87" xfId="0" applyFont="1" applyFill="1" applyBorder="1" applyAlignment="1">
      <alignment/>
    </xf>
    <xf numFmtId="0" fontId="0" fillId="0" borderId="62" xfId="0" applyFont="1" applyFill="1" applyBorder="1" applyAlignment="1">
      <alignment/>
    </xf>
    <xf numFmtId="0" fontId="14" fillId="0" borderId="1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88" xfId="0" applyFont="1" applyFill="1" applyBorder="1" applyAlignment="1">
      <alignment horizontal="center" vertical="center"/>
    </xf>
    <xf numFmtId="0" fontId="23" fillId="0" borderId="17" xfId="0" applyFont="1" applyFill="1" applyBorder="1" applyAlignment="1">
      <alignment horizontal="center" vertical="center"/>
    </xf>
    <xf numFmtId="181" fontId="23" fillId="0" borderId="17" xfId="0" applyNumberFormat="1" applyFont="1" applyFill="1" applyBorder="1" applyAlignment="1">
      <alignment horizontal="center" vertical="center"/>
    </xf>
    <xf numFmtId="178" fontId="14" fillId="0" borderId="89" xfId="0" applyNumberFormat="1" applyFont="1" applyFill="1" applyBorder="1" applyAlignment="1">
      <alignment horizontal="center" vertical="center"/>
    </xf>
    <xf numFmtId="178" fontId="14" fillId="0" borderId="66" xfId="0" applyNumberFormat="1" applyFont="1" applyFill="1" applyBorder="1" applyAlignment="1">
      <alignment horizontal="center" vertical="center"/>
    </xf>
    <xf numFmtId="178" fontId="14" fillId="0" borderId="90" xfId="0" applyNumberFormat="1" applyFont="1" applyFill="1" applyBorder="1" applyAlignment="1">
      <alignment horizontal="center" vertical="center"/>
    </xf>
    <xf numFmtId="184" fontId="14" fillId="0" borderId="24" xfId="0" applyNumberFormat="1" applyFont="1" applyFill="1" applyBorder="1" applyAlignment="1">
      <alignment horizontal="center" vertical="center"/>
    </xf>
    <xf numFmtId="184" fontId="14" fillId="0" borderId="36" xfId="0" applyNumberFormat="1" applyFont="1" applyFill="1" applyBorder="1" applyAlignment="1">
      <alignment horizontal="center" vertical="center"/>
    </xf>
    <xf numFmtId="184" fontId="14" fillId="0" borderId="91" xfId="0" applyNumberFormat="1" applyFont="1" applyFill="1" applyBorder="1" applyAlignment="1">
      <alignment horizontal="center" vertical="center"/>
    </xf>
    <xf numFmtId="178" fontId="14" fillId="0" borderId="24" xfId="0" applyNumberFormat="1" applyFont="1" applyFill="1" applyBorder="1" applyAlignment="1">
      <alignment horizontal="center" vertical="center"/>
    </xf>
    <xf numFmtId="178" fontId="14" fillId="0" borderId="36" xfId="0" applyNumberFormat="1" applyFont="1" applyFill="1" applyBorder="1" applyAlignment="1">
      <alignment horizontal="center" vertical="center"/>
    </xf>
    <xf numFmtId="178" fontId="14" fillId="0" borderId="92" xfId="0" applyNumberFormat="1"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184" fontId="14" fillId="27" borderId="96" xfId="0" applyNumberFormat="1" applyFont="1" applyFill="1" applyBorder="1" applyAlignment="1">
      <alignment horizontal="center" vertical="center"/>
    </xf>
    <xf numFmtId="184" fontId="14" fillId="27" borderId="94" xfId="0" applyNumberFormat="1" applyFont="1" applyFill="1" applyBorder="1" applyAlignment="1">
      <alignment horizontal="center" vertical="center"/>
    </xf>
    <xf numFmtId="184" fontId="14" fillId="27" borderId="97" xfId="0" applyNumberFormat="1" applyFont="1" applyFill="1" applyBorder="1" applyAlignment="1">
      <alignment horizontal="center" vertical="center"/>
    </xf>
    <xf numFmtId="184" fontId="14" fillId="0" borderId="98" xfId="0" applyNumberFormat="1" applyFont="1" applyFill="1" applyBorder="1" applyAlignment="1">
      <alignment horizontal="center" vertical="center"/>
    </xf>
    <xf numFmtId="184" fontId="14" fillId="0" borderId="94" xfId="0" applyNumberFormat="1" applyFont="1" applyFill="1" applyBorder="1" applyAlignment="1">
      <alignment horizontal="center" vertical="center"/>
    </xf>
    <xf numFmtId="184" fontId="14" fillId="0" borderId="97" xfId="0" applyNumberFormat="1" applyFont="1" applyFill="1" applyBorder="1" applyAlignment="1">
      <alignment horizontal="center" vertical="center"/>
    </xf>
    <xf numFmtId="184" fontId="14" fillId="0" borderId="95" xfId="0" applyNumberFormat="1" applyFont="1" applyFill="1" applyBorder="1" applyAlignment="1">
      <alignment horizontal="center" vertical="center"/>
    </xf>
    <xf numFmtId="178" fontId="14" fillId="0" borderId="96" xfId="0" applyNumberFormat="1" applyFont="1" applyFill="1" applyBorder="1" applyAlignment="1">
      <alignment horizontal="center" vertical="center"/>
    </xf>
    <xf numFmtId="178" fontId="14" fillId="0" borderId="94" xfId="0" applyNumberFormat="1" applyFont="1" applyFill="1" applyBorder="1" applyAlignment="1">
      <alignment horizontal="center" vertical="center"/>
    </xf>
    <xf numFmtId="178" fontId="14" fillId="0" borderId="97" xfId="0" applyNumberFormat="1" applyFont="1" applyFill="1" applyBorder="1" applyAlignment="1">
      <alignment horizontal="center" vertical="center"/>
    </xf>
    <xf numFmtId="178" fontId="14" fillId="0" borderId="95" xfId="0" applyNumberFormat="1" applyFont="1" applyFill="1" applyBorder="1" applyAlignment="1">
      <alignment horizontal="center" vertical="center"/>
    </xf>
    <xf numFmtId="180" fontId="14" fillId="0" borderId="96" xfId="0" applyNumberFormat="1" applyFont="1" applyFill="1" applyBorder="1" applyAlignment="1">
      <alignment horizontal="center" vertical="center"/>
    </xf>
    <xf numFmtId="180" fontId="14" fillId="0" borderId="94" xfId="0" applyNumberFormat="1" applyFont="1" applyFill="1" applyBorder="1" applyAlignment="1">
      <alignment horizontal="center" vertical="center"/>
    </xf>
    <xf numFmtId="180" fontId="14" fillId="0" borderId="95" xfId="0" applyNumberFormat="1" applyFont="1" applyFill="1" applyBorder="1" applyAlignment="1">
      <alignment horizontal="center" vertical="center"/>
    </xf>
    <xf numFmtId="184" fontId="14" fillId="0" borderId="96" xfId="0" applyNumberFormat="1" applyFont="1" applyFill="1" applyBorder="1" applyAlignment="1">
      <alignment horizontal="center" vertical="center"/>
    </xf>
    <xf numFmtId="184" fontId="14" fillId="27" borderId="24" xfId="0" applyNumberFormat="1" applyFont="1" applyFill="1" applyBorder="1" applyAlignment="1">
      <alignment horizontal="center" vertical="center"/>
    </xf>
    <xf numFmtId="184" fontId="14" fillId="27" borderId="36" xfId="0" applyNumberFormat="1" applyFont="1" applyFill="1" applyBorder="1" applyAlignment="1">
      <alignment horizontal="center" vertical="center"/>
    </xf>
    <xf numFmtId="184" fontId="14" fillId="27" borderId="88" xfId="0" applyNumberFormat="1" applyFont="1" applyFill="1" applyBorder="1" applyAlignment="1">
      <alignment horizontal="center" vertical="center"/>
    </xf>
    <xf numFmtId="184" fontId="14" fillId="27" borderId="12" xfId="0" applyNumberFormat="1" applyFont="1" applyFill="1" applyBorder="1" applyAlignment="1">
      <alignment horizontal="center" vertical="center"/>
    </xf>
    <xf numFmtId="184" fontId="14" fillId="27" borderId="91" xfId="0" applyNumberFormat="1" applyFont="1" applyFill="1" applyBorder="1" applyAlignment="1">
      <alignment horizontal="center" vertical="center"/>
    </xf>
    <xf numFmtId="178" fontId="14" fillId="0" borderId="91" xfId="0" applyNumberFormat="1" applyFont="1" applyFill="1" applyBorder="1" applyAlignment="1">
      <alignment horizontal="center" vertical="center"/>
    </xf>
    <xf numFmtId="180" fontId="14" fillId="27" borderId="24" xfId="0" applyNumberFormat="1" applyFont="1" applyFill="1" applyBorder="1" applyAlignment="1">
      <alignment horizontal="center" vertical="center"/>
    </xf>
    <xf numFmtId="180" fontId="14" fillId="27" borderId="36" xfId="0" applyNumberFormat="1" applyFont="1" applyFill="1" applyBorder="1" applyAlignment="1">
      <alignment horizontal="center" vertical="center"/>
    </xf>
    <xf numFmtId="180" fontId="14" fillId="27" borderId="91" xfId="0" applyNumberFormat="1" applyFont="1" applyFill="1" applyBorder="1" applyAlignment="1">
      <alignment horizontal="center" vertical="center"/>
    </xf>
    <xf numFmtId="184" fontId="14" fillId="0" borderId="68" xfId="0" applyNumberFormat="1" applyFont="1" applyFill="1" applyBorder="1" applyAlignment="1">
      <alignment horizontal="center" vertical="center"/>
    </xf>
    <xf numFmtId="184" fontId="14" fillId="0" borderId="31" xfId="0" applyNumberFormat="1" applyFont="1" applyFill="1" applyBorder="1" applyAlignment="1">
      <alignment horizontal="center" vertical="center"/>
    </xf>
    <xf numFmtId="184" fontId="14" fillId="0" borderId="99" xfId="0" applyNumberFormat="1" applyFont="1" applyFill="1" applyBorder="1" applyAlignment="1">
      <alignment horizontal="center" vertical="center"/>
    </xf>
    <xf numFmtId="178" fontId="14" fillId="0" borderId="68" xfId="0" applyNumberFormat="1" applyFont="1" applyFill="1" applyBorder="1" applyAlignment="1">
      <alignment horizontal="center" vertical="center"/>
    </xf>
    <xf numFmtId="178" fontId="14" fillId="0" borderId="31" xfId="0" applyNumberFormat="1" applyFont="1" applyFill="1" applyBorder="1" applyAlignment="1">
      <alignment horizontal="center" vertical="center"/>
    </xf>
    <xf numFmtId="178" fontId="14" fillId="0" borderId="100" xfId="0" applyNumberFormat="1" applyFont="1" applyFill="1" applyBorder="1" applyAlignment="1">
      <alignment horizontal="center" vertical="center"/>
    </xf>
    <xf numFmtId="184" fontId="14" fillId="27" borderId="68" xfId="0" applyNumberFormat="1" applyFont="1" applyFill="1" applyBorder="1" applyAlignment="1">
      <alignment horizontal="center" vertical="center"/>
    </xf>
    <xf numFmtId="184" fontId="14" fillId="27" borderId="31" xfId="0" applyNumberFormat="1" applyFont="1" applyFill="1" applyBorder="1" applyAlignment="1">
      <alignment horizontal="center" vertical="center"/>
    </xf>
    <xf numFmtId="184" fontId="14" fillId="27" borderId="30" xfId="0" applyNumberFormat="1" applyFont="1" applyFill="1" applyBorder="1" applyAlignment="1">
      <alignment horizontal="center" vertical="center"/>
    </xf>
    <xf numFmtId="184" fontId="14" fillId="27" borderId="15" xfId="0" applyNumberFormat="1" applyFont="1" applyFill="1" applyBorder="1" applyAlignment="1">
      <alignment horizontal="center" vertical="center"/>
    </xf>
    <xf numFmtId="184" fontId="14" fillId="27" borderId="99" xfId="0" applyNumberFormat="1" applyFont="1" applyFill="1" applyBorder="1" applyAlignment="1">
      <alignment horizontal="center" vertical="center"/>
    </xf>
    <xf numFmtId="178" fontId="14" fillId="0" borderId="30" xfId="0" applyNumberFormat="1" applyFont="1" applyFill="1" applyBorder="1" applyAlignment="1">
      <alignment horizontal="center" vertical="center"/>
    </xf>
    <xf numFmtId="178" fontId="14" fillId="0" borderId="99" xfId="0" applyNumberFormat="1" applyFont="1" applyFill="1" applyBorder="1" applyAlignment="1">
      <alignment horizontal="center" vertical="center"/>
    </xf>
    <xf numFmtId="180" fontId="14" fillId="27" borderId="68" xfId="0" applyNumberFormat="1" applyFont="1" applyFill="1" applyBorder="1" applyAlignment="1">
      <alignment horizontal="center" vertical="center"/>
    </xf>
    <xf numFmtId="180" fontId="14" fillId="27" borderId="31" xfId="0" applyNumberFormat="1" applyFont="1" applyFill="1" applyBorder="1" applyAlignment="1">
      <alignment horizontal="center" vertical="center"/>
    </xf>
    <xf numFmtId="180" fontId="14" fillId="27" borderId="99" xfId="0" applyNumberFormat="1" applyFont="1" applyFill="1" applyBorder="1" applyAlignment="1">
      <alignment horizontal="center" vertical="center"/>
    </xf>
    <xf numFmtId="184" fontId="14" fillId="0" borderId="71" xfId="0" applyNumberFormat="1" applyFont="1" applyFill="1" applyBorder="1" applyAlignment="1">
      <alignment horizontal="center" vertical="center"/>
    </xf>
    <xf numFmtId="184" fontId="14" fillId="0" borderId="29" xfId="0" applyNumberFormat="1" applyFont="1" applyFill="1" applyBorder="1" applyAlignment="1">
      <alignment horizontal="center" vertical="center"/>
    </xf>
    <xf numFmtId="184" fontId="14" fillId="0" borderId="101" xfId="0" applyNumberFormat="1" applyFont="1" applyFill="1" applyBorder="1" applyAlignment="1">
      <alignment horizontal="center" vertical="center"/>
    </xf>
    <xf numFmtId="178" fontId="14" fillId="0" borderId="67" xfId="0" applyNumberFormat="1" applyFont="1" applyFill="1" applyBorder="1" applyAlignment="1">
      <alignment horizontal="center" vertical="center"/>
    </xf>
    <xf numFmtId="178" fontId="14" fillId="0" borderId="75" xfId="0" applyNumberFormat="1" applyFont="1" applyFill="1" applyBorder="1" applyAlignment="1">
      <alignment horizontal="center" vertical="center"/>
    </xf>
    <xf numFmtId="178" fontId="14" fillId="0" borderId="76" xfId="0" applyNumberFormat="1" applyFont="1" applyFill="1" applyBorder="1" applyAlignment="1">
      <alignment horizontal="center" vertical="center"/>
    </xf>
    <xf numFmtId="184" fontId="14" fillId="27" borderId="71" xfId="0" applyNumberFormat="1" applyFont="1" applyFill="1" applyBorder="1" applyAlignment="1">
      <alignment horizontal="center" vertical="center"/>
    </xf>
    <xf numFmtId="184" fontId="14" fillId="27" borderId="29" xfId="0" applyNumberFormat="1" applyFont="1" applyFill="1" applyBorder="1" applyAlignment="1">
      <alignment horizontal="center" vertical="center"/>
    </xf>
    <xf numFmtId="184" fontId="14" fillId="27" borderId="27" xfId="0" applyNumberFormat="1" applyFont="1" applyFill="1" applyBorder="1" applyAlignment="1">
      <alignment horizontal="center" vertical="center"/>
    </xf>
    <xf numFmtId="184" fontId="14" fillId="27" borderId="102" xfId="0" applyNumberFormat="1" applyFont="1" applyFill="1" applyBorder="1" applyAlignment="1">
      <alignment horizontal="center" vertical="center"/>
    </xf>
    <xf numFmtId="184" fontId="14" fillId="27" borderId="101" xfId="0" applyNumberFormat="1" applyFont="1" applyFill="1" applyBorder="1" applyAlignment="1">
      <alignment horizontal="center" vertical="center"/>
    </xf>
    <xf numFmtId="178" fontId="14" fillId="0" borderId="71" xfId="0" applyNumberFormat="1" applyFont="1" applyFill="1" applyBorder="1" applyAlignment="1">
      <alignment horizontal="center" vertical="center"/>
    </xf>
    <xf numFmtId="178" fontId="14" fillId="0" borderId="29" xfId="0" applyNumberFormat="1" applyFont="1" applyFill="1" applyBorder="1" applyAlignment="1">
      <alignment horizontal="center" vertical="center"/>
    </xf>
    <xf numFmtId="178" fontId="14" fillId="0" borderId="27" xfId="0" applyNumberFormat="1" applyFont="1" applyFill="1" applyBorder="1" applyAlignment="1">
      <alignment horizontal="center" vertical="center"/>
    </xf>
    <xf numFmtId="178" fontId="14" fillId="0" borderId="101" xfId="0" applyNumberFormat="1" applyFont="1" applyFill="1" applyBorder="1" applyAlignment="1">
      <alignment horizontal="center" vertical="center"/>
    </xf>
    <xf numFmtId="180" fontId="14" fillId="27" borderId="71" xfId="0" applyNumberFormat="1" applyFont="1" applyFill="1" applyBorder="1" applyAlignment="1">
      <alignment horizontal="center" vertical="center"/>
    </xf>
    <xf numFmtId="180" fontId="14" fillId="27" borderId="29" xfId="0" applyNumberFormat="1" applyFont="1" applyFill="1" applyBorder="1" applyAlignment="1">
      <alignment horizontal="center" vertical="center"/>
    </xf>
    <xf numFmtId="180" fontId="14" fillId="27" borderId="101" xfId="0" applyNumberFormat="1" applyFont="1" applyFill="1" applyBorder="1" applyAlignment="1">
      <alignment horizontal="center" vertical="center"/>
    </xf>
    <xf numFmtId="0" fontId="23" fillId="0" borderId="68"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99" xfId="0" applyFont="1" applyFill="1" applyBorder="1" applyAlignment="1">
      <alignment horizontal="center" vertical="center" wrapText="1"/>
    </xf>
    <xf numFmtId="0" fontId="23" fillId="0" borderId="100" xfId="0" applyFont="1" applyFill="1" applyBorder="1" applyAlignment="1">
      <alignment horizontal="center" vertical="center" wrapText="1"/>
    </xf>
    <xf numFmtId="0" fontId="14" fillId="27" borderId="12" xfId="0" applyFont="1" applyFill="1" applyBorder="1" applyAlignment="1">
      <alignment horizontal="center" vertical="center"/>
    </xf>
    <xf numFmtId="0" fontId="14" fillId="27" borderId="36" xfId="0" applyFont="1" applyFill="1" applyBorder="1" applyAlignment="1">
      <alignment horizontal="center" vertical="center"/>
    </xf>
    <xf numFmtId="0" fontId="14" fillId="27" borderId="91"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91" xfId="0" applyFont="1" applyFill="1" applyBorder="1" applyAlignment="1">
      <alignment horizontal="center" vertical="center"/>
    </xf>
    <xf numFmtId="0" fontId="14" fillId="0" borderId="24"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103" xfId="0" applyFont="1" applyFill="1" applyBorder="1" applyAlignment="1">
      <alignment horizontal="center" vertical="center" wrapText="1"/>
    </xf>
    <xf numFmtId="0" fontId="23" fillId="0" borderId="104" xfId="0" applyFont="1" applyFill="1" applyBorder="1" applyAlignment="1">
      <alignment horizontal="center" vertical="center" wrapText="1"/>
    </xf>
    <xf numFmtId="0" fontId="23" fillId="0" borderId="105"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23" fillId="0" borderId="107"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52" fillId="27" borderId="0" xfId="0" applyFont="1" applyFill="1" applyBorder="1" applyAlignment="1">
      <alignment horizontal="center" vertical="center"/>
    </xf>
    <xf numFmtId="0" fontId="23" fillId="0" borderId="10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30" fillId="0" borderId="109"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3" fillId="0" borderId="109"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45" fillId="0" borderId="110"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20" xfId="0" applyFont="1" applyFill="1" applyBorder="1" applyAlignment="1">
      <alignment horizontal="center" vertical="center"/>
    </xf>
    <xf numFmtId="0" fontId="23" fillId="0" borderId="110" xfId="0" applyFont="1" applyFill="1" applyBorder="1" applyAlignment="1">
      <alignment horizontal="center" vertical="center" wrapText="1"/>
    </xf>
    <xf numFmtId="0" fontId="23" fillId="0" borderId="111" xfId="0" applyFont="1" applyFill="1" applyBorder="1" applyAlignment="1">
      <alignment horizontal="center" vertical="center" wrapText="1"/>
    </xf>
    <xf numFmtId="0" fontId="23" fillId="0" borderId="20" xfId="0" applyFont="1" applyFill="1" applyBorder="1" applyAlignment="1">
      <alignment horizontal="center" vertical="center" wrapText="1"/>
    </xf>
    <xf numFmtId="185" fontId="14" fillId="27" borderId="98" xfId="0" applyNumberFormat="1" applyFont="1" applyFill="1" applyBorder="1" applyAlignment="1">
      <alignment horizontal="center" vertical="center"/>
    </xf>
    <xf numFmtId="185" fontId="14" fillId="27" borderId="94" xfId="0" applyNumberFormat="1" applyFont="1" applyFill="1" applyBorder="1" applyAlignment="1">
      <alignment horizontal="center" vertical="center"/>
    </xf>
    <xf numFmtId="185" fontId="14" fillId="27" borderId="112" xfId="0" applyNumberFormat="1" applyFont="1" applyFill="1" applyBorder="1" applyAlignment="1">
      <alignment horizontal="center" vertical="center"/>
    </xf>
    <xf numFmtId="0" fontId="19" fillId="0" borderId="0" xfId="0" applyFont="1" applyAlignment="1">
      <alignment/>
    </xf>
    <xf numFmtId="178" fontId="14" fillId="0" borderId="50" xfId="0" applyNumberFormat="1" applyFont="1" applyFill="1" applyBorder="1" applyAlignment="1">
      <alignment horizontal="center" vertical="center"/>
    </xf>
    <xf numFmtId="176" fontId="14" fillId="27" borderId="50" xfId="0" applyNumberFormat="1" applyFont="1" applyFill="1" applyBorder="1" applyAlignment="1">
      <alignment horizontal="center" vertical="center"/>
    </xf>
    <xf numFmtId="176" fontId="14" fillId="27" borderId="113" xfId="0" applyNumberFormat="1" applyFont="1" applyFill="1" applyBorder="1" applyAlignment="1">
      <alignment horizontal="center" vertical="center"/>
    </xf>
    <xf numFmtId="177" fontId="14" fillId="0" borderId="94" xfId="0" applyNumberFormat="1" applyFont="1" applyFill="1" applyBorder="1" applyAlignment="1">
      <alignment horizontal="center" vertical="center"/>
    </xf>
    <xf numFmtId="177" fontId="14" fillId="0" borderId="97" xfId="0" applyNumberFormat="1" applyFont="1" applyFill="1" applyBorder="1" applyAlignment="1">
      <alignment horizontal="center" vertical="center"/>
    </xf>
    <xf numFmtId="177" fontId="14" fillId="27" borderId="98" xfId="0" applyNumberFormat="1" applyFont="1" applyFill="1" applyBorder="1" applyAlignment="1">
      <alignment horizontal="center" vertical="center"/>
    </xf>
    <xf numFmtId="177" fontId="14" fillId="27" borderId="94" xfId="0" applyNumberFormat="1" applyFont="1" applyFill="1" applyBorder="1" applyAlignment="1">
      <alignment horizontal="center" vertical="center"/>
    </xf>
    <xf numFmtId="177" fontId="14" fillId="27" borderId="97" xfId="0" applyNumberFormat="1" applyFont="1" applyFill="1" applyBorder="1" applyAlignment="1">
      <alignment horizontal="center" vertical="center"/>
    </xf>
    <xf numFmtId="0" fontId="23" fillId="0" borderId="95" xfId="0" applyFont="1" applyFill="1" applyBorder="1" applyAlignment="1">
      <alignment horizontal="center" vertical="center"/>
    </xf>
    <xf numFmtId="178" fontId="14" fillId="0" borderId="14" xfId="0" applyNumberFormat="1" applyFont="1" applyFill="1" applyBorder="1" applyAlignment="1">
      <alignment horizontal="center" vertical="center"/>
    </xf>
    <xf numFmtId="176" fontId="14" fillId="27" borderId="14" xfId="0" applyNumberFormat="1" applyFont="1" applyFill="1" applyBorder="1" applyAlignment="1">
      <alignment horizontal="center" vertical="center"/>
    </xf>
    <xf numFmtId="176" fontId="14" fillId="27" borderId="114"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0" xfId="0" applyNumberFormat="1" applyFont="1" applyFill="1" applyBorder="1" applyAlignment="1">
      <alignment horizontal="center" vertical="center"/>
    </xf>
    <xf numFmtId="177" fontId="14" fillId="27" borderId="12" xfId="0" applyNumberFormat="1" applyFont="1" applyFill="1" applyBorder="1" applyAlignment="1">
      <alignment horizontal="center" vertical="center"/>
    </xf>
    <xf numFmtId="177" fontId="14" fillId="27" borderId="36" xfId="0" applyNumberFormat="1" applyFont="1" applyFill="1" applyBorder="1" applyAlignment="1">
      <alignment horizontal="center" vertical="center"/>
    </xf>
    <xf numFmtId="177" fontId="14" fillId="27" borderId="88" xfId="0" applyNumberFormat="1" applyFont="1" applyFill="1" applyBorder="1" applyAlignment="1">
      <alignment horizontal="center" vertical="center"/>
    </xf>
    <xf numFmtId="185" fontId="14" fillId="27" borderId="12" xfId="0" applyNumberFormat="1" applyFont="1" applyFill="1" applyBorder="1" applyAlignment="1">
      <alignment horizontal="center" vertical="center"/>
    </xf>
    <xf numFmtId="185" fontId="14" fillId="27" borderId="36" xfId="0" applyNumberFormat="1" applyFont="1" applyFill="1" applyBorder="1" applyAlignment="1">
      <alignment horizontal="center" vertical="center"/>
    </xf>
    <xf numFmtId="185" fontId="14" fillId="27" borderId="92" xfId="0" applyNumberFormat="1" applyFont="1" applyFill="1" applyBorder="1" applyAlignment="1">
      <alignment horizontal="center" vertical="center"/>
    </xf>
    <xf numFmtId="178" fontId="14" fillId="0" borderId="38" xfId="0" applyNumberFormat="1" applyFont="1" applyFill="1" applyBorder="1" applyAlignment="1">
      <alignment horizontal="center" vertical="center"/>
    </xf>
    <xf numFmtId="176" fontId="14" fillId="27" borderId="17" xfId="0" applyNumberFormat="1" applyFont="1" applyFill="1" applyBorder="1" applyAlignment="1">
      <alignment horizontal="center" vertical="center"/>
    </xf>
    <xf numFmtId="176" fontId="14" fillId="27" borderId="44" xfId="0" applyNumberFormat="1" applyFont="1" applyFill="1" applyBorder="1" applyAlignment="1">
      <alignment horizontal="center" vertical="center"/>
    </xf>
    <xf numFmtId="177" fontId="14" fillId="27" borderId="15" xfId="0" applyNumberFormat="1" applyFont="1" applyFill="1" applyBorder="1" applyAlignment="1">
      <alignment horizontal="center" vertical="center"/>
    </xf>
    <xf numFmtId="177" fontId="14" fillId="27" borderId="31" xfId="0" applyNumberFormat="1" applyFont="1" applyFill="1" applyBorder="1" applyAlignment="1">
      <alignment horizontal="center" vertical="center"/>
    </xf>
    <xf numFmtId="177" fontId="14" fillId="27" borderId="30" xfId="0" applyNumberFormat="1" applyFont="1" applyFill="1" applyBorder="1" applyAlignment="1">
      <alignment horizontal="center" vertical="center"/>
    </xf>
    <xf numFmtId="185" fontId="14" fillId="27" borderId="15" xfId="0" applyNumberFormat="1" applyFont="1" applyFill="1" applyBorder="1" applyAlignment="1">
      <alignment horizontal="center" vertical="center"/>
    </xf>
    <xf numFmtId="185" fontId="14" fillId="27" borderId="31" xfId="0" applyNumberFormat="1" applyFont="1" applyFill="1" applyBorder="1" applyAlignment="1">
      <alignment horizontal="center" vertical="center"/>
    </xf>
    <xf numFmtId="185" fontId="14" fillId="27" borderId="100" xfId="0" applyNumberFormat="1" applyFont="1" applyFill="1" applyBorder="1" applyAlignment="1">
      <alignment horizontal="center" vertical="center"/>
    </xf>
    <xf numFmtId="176" fontId="14" fillId="27" borderId="38" xfId="0" applyNumberFormat="1" applyFont="1" applyFill="1" applyBorder="1" applyAlignment="1">
      <alignment horizontal="center" vertical="center"/>
    </xf>
    <xf numFmtId="176" fontId="14" fillId="27" borderId="115" xfId="0" applyNumberFormat="1" applyFont="1" applyFill="1" applyBorder="1" applyAlignment="1">
      <alignment horizontal="center" vertical="center"/>
    </xf>
    <xf numFmtId="177" fontId="14" fillId="0" borderId="29" xfId="0" applyNumberFormat="1" applyFont="1" applyFill="1" applyBorder="1" applyAlignment="1">
      <alignment horizontal="center" vertical="center"/>
    </xf>
    <xf numFmtId="177" fontId="14" fillId="0" borderId="27" xfId="0" applyNumberFormat="1" applyFont="1" applyFill="1" applyBorder="1" applyAlignment="1">
      <alignment horizontal="center" vertical="center"/>
    </xf>
    <xf numFmtId="177" fontId="14" fillId="27" borderId="102" xfId="0" applyNumberFormat="1" applyFont="1" applyFill="1" applyBorder="1" applyAlignment="1">
      <alignment horizontal="center" vertical="center"/>
    </xf>
    <xf numFmtId="177" fontId="14" fillId="27" borderId="29" xfId="0" applyNumberFormat="1" applyFont="1" applyFill="1" applyBorder="1" applyAlignment="1">
      <alignment horizontal="center" vertical="center"/>
    </xf>
    <xf numFmtId="177" fontId="14" fillId="27" borderId="27" xfId="0" applyNumberFormat="1" applyFont="1" applyFill="1" applyBorder="1" applyAlignment="1">
      <alignment horizontal="center" vertical="center"/>
    </xf>
    <xf numFmtId="185" fontId="14" fillId="27" borderId="102" xfId="0" applyNumberFormat="1" applyFont="1" applyFill="1" applyBorder="1" applyAlignment="1">
      <alignment horizontal="center" vertical="center"/>
    </xf>
    <xf numFmtId="185" fontId="14" fillId="27" borderId="29" xfId="0" applyNumberFormat="1" applyFont="1" applyFill="1" applyBorder="1" applyAlignment="1">
      <alignment horizontal="center" vertical="center"/>
    </xf>
    <xf numFmtId="185" fontId="14" fillId="27" borderId="116"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4" xfId="0" applyFont="1" applyFill="1" applyBorder="1" applyAlignment="1">
      <alignment horizontal="center" vertical="center"/>
    </xf>
    <xf numFmtId="0" fontId="23" fillId="0" borderId="92" xfId="0" applyFont="1" applyFill="1" applyBorder="1" applyAlignment="1">
      <alignment horizontal="center" vertical="center"/>
    </xf>
    <xf numFmtId="0" fontId="23" fillId="27" borderId="10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117"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118" xfId="0" applyFont="1" applyFill="1" applyBorder="1" applyAlignment="1">
      <alignment horizontal="center" vertical="center" wrapText="1"/>
    </xf>
    <xf numFmtId="0" fontId="23" fillId="0" borderId="119" xfId="0" applyFont="1" applyFill="1" applyBorder="1" applyAlignment="1">
      <alignment horizontal="center" vertical="center" wrapText="1"/>
    </xf>
    <xf numFmtId="0" fontId="43" fillId="27" borderId="120" xfId="0" applyFont="1" applyFill="1" applyBorder="1" applyAlignment="1">
      <alignment horizontal="center" vertical="center"/>
    </xf>
    <xf numFmtId="0" fontId="43" fillId="27" borderId="121" xfId="0" applyFont="1" applyFill="1" applyBorder="1" applyAlignment="1">
      <alignment horizontal="center" vertical="center"/>
    </xf>
    <xf numFmtId="0" fontId="43" fillId="27" borderId="85" xfId="0" applyFont="1" applyFill="1" applyBorder="1" applyAlignment="1">
      <alignment horizontal="center" vertical="center"/>
    </xf>
    <xf numFmtId="0" fontId="0" fillId="0" borderId="47"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02"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53" xfId="0" applyBorder="1" applyAlignment="1">
      <alignment horizontal="center" vertical="center" textRotation="255"/>
    </xf>
    <xf numFmtId="0" fontId="0" fillId="0" borderId="56" xfId="0" applyBorder="1" applyAlignment="1">
      <alignment horizontal="center" vertical="center" textRotation="255"/>
    </xf>
    <xf numFmtId="0" fontId="0" fillId="0" borderId="127" xfId="0" applyBorder="1" applyAlignment="1">
      <alignment horizontal="center" vertical="center" textRotation="255"/>
    </xf>
    <xf numFmtId="0" fontId="0" fillId="0" borderId="128" xfId="0" applyBorder="1" applyAlignment="1">
      <alignment horizontal="center" vertical="center" textRotation="255"/>
    </xf>
    <xf numFmtId="0" fontId="0" fillId="0" borderId="129" xfId="0" applyBorder="1" applyAlignment="1">
      <alignment horizontal="center" vertical="center" textRotation="255"/>
    </xf>
    <xf numFmtId="0" fontId="0" fillId="0" borderId="117" xfId="0" applyBorder="1" applyAlignment="1">
      <alignment horizontal="center" vertical="center" textRotation="255"/>
    </xf>
    <xf numFmtId="0" fontId="0" fillId="0" borderId="130" xfId="0" applyBorder="1" applyAlignment="1">
      <alignment horizontal="center" vertical="center" textRotation="255"/>
    </xf>
    <xf numFmtId="0" fontId="14" fillId="0" borderId="131"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14" fillId="0" borderId="109" xfId="0" applyFont="1" applyFill="1" applyBorder="1" applyAlignment="1">
      <alignment horizontal="center" vertical="center" wrapText="1"/>
    </xf>
    <xf numFmtId="0" fontId="14" fillId="0" borderId="132"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14" fillId="0" borderId="91" xfId="0" applyFont="1" applyFill="1" applyBorder="1" applyAlignment="1">
      <alignment horizontal="center" vertical="center"/>
    </xf>
    <xf numFmtId="0" fontId="14" fillId="0" borderId="31"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14" fillId="0" borderId="12" xfId="0" applyFont="1" applyFill="1" applyBorder="1" applyAlignment="1">
      <alignment horizontal="center" vertical="center" wrapText="1"/>
    </xf>
    <xf numFmtId="183" fontId="0" fillId="0" borderId="22" xfId="51" applyNumberFormat="1" applyFont="1" applyFill="1" applyBorder="1" applyAlignment="1">
      <alignment horizontal="center" vertical="center" shrinkToFit="1"/>
    </xf>
    <xf numFmtId="183" fontId="0" fillId="0" borderId="66" xfId="51" applyNumberFormat="1" applyFont="1" applyFill="1" applyBorder="1" applyAlignment="1">
      <alignment horizontal="center" vertical="center" shrinkToFit="1"/>
    </xf>
    <xf numFmtId="183" fontId="0" fillId="0" borderId="23" xfId="51" applyNumberFormat="1" applyFont="1" applyFill="1" applyBorder="1" applyAlignment="1">
      <alignment horizontal="center" vertical="center" shrinkToFit="1"/>
    </xf>
    <xf numFmtId="176" fontId="0" fillId="27" borderId="22" xfId="0" applyNumberFormat="1" applyFont="1" applyFill="1" applyBorder="1" applyAlignment="1">
      <alignment horizontal="center" vertical="center" shrinkToFit="1"/>
    </xf>
    <xf numFmtId="176" fontId="0" fillId="27" borderId="66" xfId="0" applyNumberFormat="1" applyFont="1" applyFill="1" applyBorder="1" applyAlignment="1">
      <alignment horizontal="center" vertical="center" shrinkToFit="1"/>
    </xf>
    <xf numFmtId="176" fontId="0" fillId="27" borderId="90" xfId="0" applyNumberFormat="1" applyFont="1" applyFill="1" applyBorder="1" applyAlignment="1">
      <alignment horizontal="center" vertical="center" shrinkToFit="1"/>
    </xf>
    <xf numFmtId="183" fontId="0" fillId="0" borderId="94" xfId="51" applyNumberFormat="1" applyFont="1" applyFill="1" applyBorder="1" applyAlignment="1">
      <alignment horizontal="center" vertical="center"/>
    </xf>
    <xf numFmtId="0" fontId="0" fillId="27" borderId="98" xfId="0" applyFont="1" applyFill="1" applyBorder="1" applyAlignment="1">
      <alignment horizontal="center" vertical="center"/>
    </xf>
    <xf numFmtId="0" fontId="0" fillId="27" borderId="94" xfId="0" applyFont="1" applyFill="1" applyBorder="1" applyAlignment="1">
      <alignment horizontal="center" vertical="center"/>
    </xf>
    <xf numFmtId="0" fontId="0" fillId="27" borderId="95" xfId="0" applyFont="1" applyFill="1" applyBorder="1" applyAlignment="1">
      <alignment horizontal="center" vertical="center"/>
    </xf>
    <xf numFmtId="182" fontId="0" fillId="0" borderId="89" xfId="0" applyNumberFormat="1" applyFont="1" applyFill="1" applyBorder="1" applyAlignment="1">
      <alignment horizontal="center" vertical="center" shrinkToFit="1"/>
    </xf>
    <xf numFmtId="182" fontId="0" fillId="0" borderId="66" xfId="0" applyNumberFormat="1" applyFont="1" applyFill="1" applyBorder="1" applyAlignment="1">
      <alignment horizontal="center" vertical="center" shrinkToFit="1"/>
    </xf>
    <xf numFmtId="182" fontId="0" fillId="0" borderId="23" xfId="0" applyNumberFormat="1" applyFont="1" applyFill="1" applyBorder="1" applyAlignment="1">
      <alignment horizontal="center" vertical="center" shrinkToFit="1"/>
    </xf>
    <xf numFmtId="182" fontId="0" fillId="0" borderId="22" xfId="0" applyNumberFormat="1" applyFont="1" applyFill="1" applyBorder="1" applyAlignment="1">
      <alignment horizontal="center" vertical="center" shrinkToFit="1"/>
    </xf>
    <xf numFmtId="176" fontId="0" fillId="0" borderId="22" xfId="0" applyNumberFormat="1" applyFont="1" applyFill="1" applyBorder="1" applyAlignment="1">
      <alignment horizontal="center" vertical="center" shrinkToFit="1"/>
    </xf>
    <xf numFmtId="176" fontId="0" fillId="0" borderId="66" xfId="0" applyNumberFormat="1" applyFont="1" applyFill="1" applyBorder="1" applyAlignment="1">
      <alignment horizontal="center" vertical="center" shrinkToFit="1"/>
    </xf>
    <xf numFmtId="176" fontId="0" fillId="0" borderId="133" xfId="0" applyNumberFormat="1" applyFont="1" applyFill="1" applyBorder="1" applyAlignment="1">
      <alignment horizontal="center" vertical="center" shrinkToFit="1"/>
    </xf>
    <xf numFmtId="183" fontId="0" fillId="0" borderId="89" xfId="51" applyNumberFormat="1" applyFont="1" applyFill="1" applyBorder="1" applyAlignment="1">
      <alignment horizontal="center" vertical="center" shrinkToFit="1"/>
    </xf>
    <xf numFmtId="183" fontId="0" fillId="0" borderId="15" xfId="51" applyNumberFormat="1" applyFont="1" applyFill="1" applyBorder="1" applyAlignment="1">
      <alignment horizontal="center" vertical="center" shrinkToFit="1"/>
    </xf>
    <xf numFmtId="183" fontId="0" fillId="0" borderId="31" xfId="51" applyNumberFormat="1" applyFont="1" applyFill="1" applyBorder="1" applyAlignment="1">
      <alignment horizontal="center" vertical="center" shrinkToFit="1"/>
    </xf>
    <xf numFmtId="183" fontId="0" fillId="0" borderId="30" xfId="51" applyNumberFormat="1" applyFont="1" applyFill="1" applyBorder="1" applyAlignment="1">
      <alignment horizontal="center" vertical="center" shrinkToFit="1"/>
    </xf>
    <xf numFmtId="176" fontId="0" fillId="27" borderId="15" xfId="0" applyNumberFormat="1" applyFont="1" applyFill="1" applyBorder="1" applyAlignment="1">
      <alignment horizontal="center" vertical="center" shrinkToFit="1"/>
    </xf>
    <xf numFmtId="176" fontId="0" fillId="27" borderId="31" xfId="0" applyNumberFormat="1" applyFont="1" applyFill="1" applyBorder="1" applyAlignment="1">
      <alignment horizontal="center" vertical="center" shrinkToFit="1"/>
    </xf>
    <xf numFmtId="176" fontId="0" fillId="27" borderId="100" xfId="0" applyNumberFormat="1" applyFont="1" applyFill="1" applyBorder="1" applyAlignment="1">
      <alignment horizontal="center" vertical="center" shrinkToFit="1"/>
    </xf>
    <xf numFmtId="183" fontId="0" fillId="27" borderId="36" xfId="51" applyNumberFormat="1" applyFont="1" applyFill="1" applyBorder="1" applyAlignment="1">
      <alignment horizontal="center" vertical="center"/>
    </xf>
    <xf numFmtId="0" fontId="0" fillId="27" borderId="12" xfId="0" applyFont="1" applyFill="1" applyBorder="1" applyAlignment="1">
      <alignment horizontal="center" vertical="center"/>
    </xf>
    <xf numFmtId="0" fontId="0" fillId="27" borderId="36" xfId="0" applyFont="1" applyFill="1" applyBorder="1" applyAlignment="1">
      <alignment horizontal="center" vertical="center"/>
    </xf>
    <xf numFmtId="0" fontId="0" fillId="27" borderId="91" xfId="0" applyFont="1" applyFill="1" applyBorder="1" applyAlignment="1">
      <alignment horizontal="center" vertical="center"/>
    </xf>
    <xf numFmtId="182" fontId="0" fillId="0" borderId="24" xfId="0" applyNumberFormat="1" applyFont="1" applyFill="1" applyBorder="1" applyAlignment="1">
      <alignment horizontal="center" vertical="center" shrinkToFit="1"/>
    </xf>
    <xf numFmtId="182" fontId="0" fillId="0" borderId="36" xfId="0" applyNumberFormat="1" applyFont="1" applyFill="1" applyBorder="1" applyAlignment="1">
      <alignment horizontal="center" vertical="center" shrinkToFit="1"/>
    </xf>
    <xf numFmtId="182" fontId="0" fillId="0" borderId="88" xfId="0" applyNumberFormat="1" applyFont="1" applyFill="1" applyBorder="1" applyAlignment="1">
      <alignment horizontal="center" vertical="center" shrinkToFit="1"/>
    </xf>
    <xf numFmtId="182" fontId="0" fillId="0" borderId="12" xfId="0" applyNumberFormat="1" applyFont="1" applyFill="1" applyBorder="1" applyAlignment="1">
      <alignment horizontal="center" vertical="center" shrinkToFit="1"/>
    </xf>
    <xf numFmtId="176" fontId="0" fillId="27" borderId="12" xfId="0" applyNumberFormat="1" applyFont="1" applyFill="1" applyBorder="1" applyAlignment="1">
      <alignment horizontal="center" vertical="center" shrinkToFit="1"/>
    </xf>
    <xf numFmtId="176" fontId="0" fillId="27" borderId="36" xfId="0" applyNumberFormat="1" applyFont="1" applyFill="1" applyBorder="1" applyAlignment="1">
      <alignment horizontal="center" vertical="center" shrinkToFit="1"/>
    </xf>
    <xf numFmtId="176" fontId="0" fillId="27" borderId="91" xfId="0" applyNumberFormat="1" applyFont="1" applyFill="1" applyBorder="1" applyAlignment="1">
      <alignment horizontal="center" vertical="center" shrinkToFit="1"/>
    </xf>
    <xf numFmtId="183" fontId="0" fillId="0" borderId="24" xfId="51" applyNumberFormat="1" applyFont="1" applyFill="1" applyBorder="1" applyAlignment="1">
      <alignment horizontal="center" vertical="center" shrinkToFit="1"/>
    </xf>
    <xf numFmtId="183" fontId="0" fillId="0" borderId="36" xfId="51" applyNumberFormat="1" applyFont="1" applyFill="1" applyBorder="1" applyAlignment="1">
      <alignment horizontal="center" vertical="center" shrinkToFit="1"/>
    </xf>
    <xf numFmtId="183" fontId="0" fillId="0" borderId="88" xfId="51" applyNumberFormat="1" applyFont="1" applyFill="1" applyBorder="1" applyAlignment="1">
      <alignment horizontal="center" vertical="center" shrinkToFit="1"/>
    </xf>
    <xf numFmtId="183" fontId="0" fillId="0" borderId="12" xfId="51" applyNumberFormat="1" applyFont="1" applyFill="1" applyBorder="1" applyAlignment="1">
      <alignment horizontal="center" vertical="center" shrinkToFit="1"/>
    </xf>
    <xf numFmtId="176" fontId="0" fillId="27" borderId="92" xfId="0" applyNumberFormat="1" applyFont="1" applyFill="1" applyBorder="1" applyAlignment="1">
      <alignment horizontal="center" vertical="center" shrinkToFit="1"/>
    </xf>
    <xf numFmtId="183" fontId="0" fillId="27" borderId="31" xfId="51" applyNumberFormat="1" applyFont="1" applyFill="1" applyBorder="1" applyAlignment="1">
      <alignment horizontal="center" vertical="center"/>
    </xf>
    <xf numFmtId="0" fontId="0" fillId="27" borderId="15" xfId="0" applyFont="1" applyFill="1" applyBorder="1" applyAlignment="1">
      <alignment horizontal="center" vertical="center"/>
    </xf>
    <xf numFmtId="0" fontId="0" fillId="27" borderId="31" xfId="0" applyFont="1" applyFill="1" applyBorder="1" applyAlignment="1">
      <alignment horizontal="center" vertical="center"/>
    </xf>
    <xf numFmtId="0" fontId="0" fillId="27" borderId="99" xfId="0" applyFont="1" applyFill="1" applyBorder="1" applyAlignment="1">
      <alignment horizontal="center" vertical="center"/>
    </xf>
    <xf numFmtId="182" fontId="0" fillId="0" borderId="68" xfId="0" applyNumberFormat="1" applyFont="1" applyFill="1" applyBorder="1" applyAlignment="1">
      <alignment horizontal="center" vertical="center" shrinkToFit="1"/>
    </xf>
    <xf numFmtId="182" fontId="0" fillId="0" borderId="31" xfId="0" applyNumberFormat="1" applyFont="1" applyFill="1" applyBorder="1" applyAlignment="1">
      <alignment horizontal="center" vertical="center" shrinkToFit="1"/>
    </xf>
    <xf numFmtId="182" fontId="0" fillId="0" borderId="30" xfId="0" applyNumberFormat="1" applyFont="1" applyFill="1" applyBorder="1" applyAlignment="1">
      <alignment horizontal="center" vertical="center" shrinkToFit="1"/>
    </xf>
    <xf numFmtId="182" fontId="0" fillId="0" borderId="15" xfId="0" applyNumberFormat="1" applyFont="1" applyFill="1" applyBorder="1" applyAlignment="1">
      <alignment horizontal="center" vertical="center" shrinkToFit="1"/>
    </xf>
    <xf numFmtId="176" fontId="0" fillId="27" borderId="99" xfId="0" applyNumberFormat="1" applyFont="1" applyFill="1" applyBorder="1" applyAlignment="1">
      <alignment horizontal="center" vertical="center" shrinkToFit="1"/>
    </xf>
    <xf numFmtId="183" fontId="0" fillId="0" borderId="68" xfId="51" applyNumberFormat="1" applyFont="1" applyFill="1" applyBorder="1" applyAlignment="1">
      <alignment horizontal="center" vertical="center" shrinkToFit="1"/>
    </xf>
    <xf numFmtId="0" fontId="30" fillId="0" borderId="12"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91" xfId="0" applyFont="1" applyFill="1" applyBorder="1" applyAlignment="1">
      <alignment horizontal="center" vertical="center" wrapText="1"/>
    </xf>
    <xf numFmtId="183" fontId="0" fillId="0" borderId="71" xfId="51" applyNumberFormat="1" applyFont="1" applyFill="1" applyBorder="1" applyAlignment="1">
      <alignment horizontal="center" vertical="center" shrinkToFit="1"/>
    </xf>
    <xf numFmtId="183" fontId="0" fillId="0" borderId="29" xfId="51" applyNumberFormat="1" applyFont="1" applyFill="1" applyBorder="1" applyAlignment="1">
      <alignment horizontal="center" vertical="center" shrinkToFit="1"/>
    </xf>
    <xf numFmtId="183" fontId="0" fillId="0" borderId="27" xfId="51" applyNumberFormat="1" applyFont="1" applyFill="1" applyBorder="1" applyAlignment="1">
      <alignment horizontal="center" vertical="center" shrinkToFit="1"/>
    </xf>
    <xf numFmtId="183" fontId="0" fillId="0" borderId="102" xfId="51" applyNumberFormat="1" applyFont="1" applyFill="1" applyBorder="1" applyAlignment="1">
      <alignment horizontal="center" vertical="center" shrinkToFit="1"/>
    </xf>
    <xf numFmtId="176" fontId="0" fillId="27" borderId="38" xfId="0" applyNumberFormat="1" applyFont="1" applyFill="1" applyBorder="1" applyAlignment="1">
      <alignment horizontal="center" vertical="center" shrinkToFit="1"/>
    </xf>
    <xf numFmtId="176" fontId="0" fillId="27" borderId="64" xfId="0" applyNumberFormat="1" applyFont="1" applyFill="1" applyBorder="1" applyAlignment="1">
      <alignment horizontal="center" vertical="center" shrinkToFit="1"/>
    </xf>
    <xf numFmtId="0" fontId="0" fillId="0" borderId="75" xfId="0" applyFont="1" applyFill="1" applyBorder="1" applyAlignment="1">
      <alignment horizontal="center" vertical="center"/>
    </xf>
    <xf numFmtId="0" fontId="55" fillId="27" borderId="75" xfId="0" applyFont="1" applyFill="1" applyBorder="1" applyAlignment="1">
      <alignment horizontal="center" vertical="center"/>
    </xf>
    <xf numFmtId="183" fontId="0" fillId="27" borderId="29" xfId="51" applyNumberFormat="1" applyFont="1" applyFill="1" applyBorder="1" applyAlignment="1">
      <alignment horizontal="center" vertical="center"/>
    </xf>
    <xf numFmtId="0" fontId="0" fillId="27" borderId="102" xfId="0" applyFont="1" applyFill="1" applyBorder="1" applyAlignment="1">
      <alignment horizontal="center" vertical="center"/>
    </xf>
    <xf numFmtId="0" fontId="0" fillId="27" borderId="29" xfId="0" applyFont="1" applyFill="1" applyBorder="1" applyAlignment="1">
      <alignment horizontal="center" vertical="center"/>
    </xf>
    <xf numFmtId="0" fontId="0" fillId="27" borderId="101" xfId="0" applyFont="1" applyFill="1" applyBorder="1" applyAlignment="1">
      <alignment horizontal="center" vertical="center"/>
    </xf>
    <xf numFmtId="182" fontId="0" fillId="0" borderId="71" xfId="0" applyNumberFormat="1" applyFont="1" applyFill="1" applyBorder="1" applyAlignment="1">
      <alignment horizontal="center" vertical="center" shrinkToFit="1"/>
    </xf>
    <xf numFmtId="182" fontId="0" fillId="0" borderId="29" xfId="0" applyNumberFormat="1" applyFont="1" applyFill="1" applyBorder="1" applyAlignment="1">
      <alignment horizontal="center" vertical="center" shrinkToFit="1"/>
    </xf>
    <xf numFmtId="182" fontId="0" fillId="0" borderId="27" xfId="0" applyNumberFormat="1" applyFont="1" applyFill="1" applyBorder="1" applyAlignment="1">
      <alignment horizontal="center" vertical="center" shrinkToFit="1"/>
    </xf>
    <xf numFmtId="182" fontId="0" fillId="0" borderId="102" xfId="0" applyNumberFormat="1" applyFont="1" applyFill="1" applyBorder="1" applyAlignment="1">
      <alignment horizontal="center" vertical="center" shrinkToFit="1"/>
    </xf>
    <xf numFmtId="176" fontId="0" fillId="27" borderId="102" xfId="0" applyNumberFormat="1" applyFont="1" applyFill="1" applyBorder="1" applyAlignment="1">
      <alignment horizontal="center" vertical="center" shrinkToFit="1"/>
    </xf>
    <xf numFmtId="176" fontId="0" fillId="27" borderId="29" xfId="0" applyNumberFormat="1" applyFont="1" applyFill="1" applyBorder="1" applyAlignment="1">
      <alignment horizontal="center" vertical="center" shrinkToFit="1"/>
    </xf>
    <xf numFmtId="176" fontId="0" fillId="27" borderId="101" xfId="0" applyNumberFormat="1" applyFont="1" applyFill="1" applyBorder="1" applyAlignment="1">
      <alignment horizontal="center" vertical="center" shrinkToFit="1"/>
    </xf>
    <xf numFmtId="0" fontId="14" fillId="0" borderId="134"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91" xfId="0" applyFont="1" applyFill="1" applyBorder="1" applyAlignment="1">
      <alignment horizontal="center" vertical="center" wrapText="1"/>
    </xf>
    <xf numFmtId="0" fontId="14" fillId="0" borderId="73" xfId="0" applyFont="1" applyFill="1" applyBorder="1" applyAlignment="1">
      <alignment horizontal="center" vertical="top" wrapText="1"/>
    </xf>
    <xf numFmtId="0" fontId="0" fillId="0" borderId="67" xfId="0" applyFont="1" applyFill="1" applyBorder="1" applyAlignment="1">
      <alignment horizontal="center" vertical="top" wrapText="1"/>
    </xf>
    <xf numFmtId="0" fontId="0" fillId="0" borderId="75" xfId="0" applyFont="1" applyFill="1" applyBorder="1" applyAlignment="1">
      <alignment horizontal="center" vertical="top" wrapText="1"/>
    </xf>
    <xf numFmtId="0" fontId="55" fillId="27" borderId="75" xfId="0" applyFont="1" applyFill="1" applyBorder="1" applyAlignment="1">
      <alignment horizontal="center" vertical="top" wrapText="1"/>
    </xf>
    <xf numFmtId="0" fontId="14" fillId="0" borderId="75"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7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136" xfId="0" applyFont="1" applyFill="1" applyBorder="1" applyAlignment="1">
      <alignment horizontal="center" vertical="center" wrapText="1"/>
    </xf>
    <xf numFmtId="0" fontId="14" fillId="0" borderId="122" xfId="0" applyFont="1" applyFill="1" applyBorder="1" applyAlignment="1">
      <alignment horizontal="center" vertical="center" wrapText="1"/>
    </xf>
    <xf numFmtId="0" fontId="14" fillId="0" borderId="137" xfId="0" applyFont="1" applyFill="1" applyBorder="1" applyAlignment="1">
      <alignment horizontal="center" vertical="center" wrapText="1"/>
    </xf>
    <xf numFmtId="0" fontId="14" fillId="0" borderId="15"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99"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0" fillId="0" borderId="138" xfId="0" applyFont="1" applyFill="1" applyBorder="1" applyAlignment="1">
      <alignment horizontal="center" wrapText="1"/>
    </xf>
    <xf numFmtId="0" fontId="0" fillId="0" borderId="73" xfId="0" applyFont="1" applyFill="1" applyBorder="1" applyAlignment="1">
      <alignment horizontal="center" wrapText="1"/>
    </xf>
    <xf numFmtId="0" fontId="14" fillId="0" borderId="103" xfId="0" applyFont="1" applyFill="1" applyBorder="1" applyAlignment="1">
      <alignment horizontal="center" vertical="center"/>
    </xf>
    <xf numFmtId="0" fontId="14" fillId="0" borderId="104" xfId="0" applyFont="1" applyFill="1" applyBorder="1" applyAlignment="1">
      <alignment horizontal="center" vertical="center"/>
    </xf>
    <xf numFmtId="0" fontId="14" fillId="0" borderId="107" xfId="0" applyFont="1" applyFill="1" applyBorder="1" applyAlignment="1">
      <alignment horizontal="center" vertical="center"/>
    </xf>
    <xf numFmtId="0" fontId="14" fillId="0" borderId="35" xfId="0" applyFont="1" applyFill="1" applyBorder="1" applyAlignment="1">
      <alignment horizontal="center" vertical="center" wrapText="1"/>
    </xf>
    <xf numFmtId="0" fontId="14" fillId="0" borderId="139" xfId="0" applyFont="1" applyFill="1" applyBorder="1" applyAlignment="1">
      <alignment horizontal="center" vertical="center" wrapText="1"/>
    </xf>
    <xf numFmtId="0" fontId="14" fillId="0" borderId="140" xfId="0" applyFont="1" applyFill="1" applyBorder="1" applyAlignment="1">
      <alignment horizontal="center" vertical="center" wrapText="1"/>
    </xf>
    <xf numFmtId="0" fontId="14" fillId="0" borderId="141"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55" fillId="27"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55" fillId="27" borderId="75" xfId="0" applyFont="1" applyFill="1" applyBorder="1" applyAlignment="1">
      <alignment horizontal="center" vertical="center" wrapText="1"/>
    </xf>
    <xf numFmtId="0" fontId="55" fillId="6" borderId="144" xfId="0" applyFont="1" applyFill="1" applyBorder="1" applyAlignment="1">
      <alignment horizontal="center" vertical="center" wrapText="1"/>
    </xf>
    <xf numFmtId="0" fontId="55" fillId="6" borderId="145" xfId="0" applyFont="1" applyFill="1" applyBorder="1" applyAlignment="1">
      <alignment horizontal="center" vertical="center"/>
    </xf>
    <xf numFmtId="0" fontId="55" fillId="6" borderId="146" xfId="0" applyFont="1" applyFill="1" applyBorder="1" applyAlignment="1">
      <alignment horizontal="center" vertical="center"/>
    </xf>
    <xf numFmtId="0" fontId="55" fillId="6" borderId="147" xfId="0" applyFont="1" applyFill="1" applyBorder="1" applyAlignment="1">
      <alignment horizontal="center" vertical="center"/>
    </xf>
    <xf numFmtId="0" fontId="55" fillId="6" borderId="66" xfId="0" applyFont="1" applyFill="1" applyBorder="1" applyAlignment="1">
      <alignment horizontal="center" vertical="center"/>
    </xf>
    <xf numFmtId="0" fontId="55" fillId="6" borderId="90" xfId="0" applyFont="1" applyFill="1" applyBorder="1" applyAlignment="1">
      <alignment horizontal="center" vertical="center"/>
    </xf>
    <xf numFmtId="0" fontId="23" fillId="0" borderId="53" xfId="0" applyFont="1" applyBorder="1" applyAlignment="1">
      <alignment horizontal="center" vertical="center" wrapText="1"/>
    </xf>
    <xf numFmtId="0" fontId="23" fillId="0" borderId="54" xfId="0" applyFont="1" applyBorder="1" applyAlignment="1">
      <alignment horizontal="center" vertical="center"/>
    </xf>
    <xf numFmtId="0" fontId="23" fillId="0" borderId="38" xfId="0" applyFont="1" applyBorder="1" applyAlignment="1">
      <alignment horizontal="center" vertical="center" wrapText="1"/>
    </xf>
    <xf numFmtId="0" fontId="23" fillId="0" borderId="14" xfId="0" applyFont="1" applyBorder="1" applyAlignment="1">
      <alignment horizontal="center" vertical="center" wrapText="1"/>
    </xf>
    <xf numFmtId="0" fontId="98" fillId="0" borderId="64" xfId="0" applyFont="1" applyBorder="1" applyAlignment="1">
      <alignment horizontal="center" vertical="center" wrapText="1"/>
    </xf>
    <xf numFmtId="0" fontId="98" fillId="0" borderId="26" xfId="0" applyFont="1" applyBorder="1" applyAlignment="1">
      <alignment horizontal="center" vertical="center" wrapText="1"/>
    </xf>
    <xf numFmtId="0" fontId="14" fillId="0" borderId="1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23" fillId="0" borderId="17"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178" fontId="14" fillId="0" borderId="102"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178" fontId="14" fillId="0" borderId="12" xfId="0" applyNumberFormat="1" applyFont="1" applyFill="1" applyBorder="1" applyAlignment="1">
      <alignment horizontal="center" vertical="center"/>
    </xf>
    <xf numFmtId="178" fontId="14" fillId="0" borderId="98"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チェック表表紙&amp;申請書＆事業所一覧表" xfId="63"/>
    <cellStyle name="標準_チェック表表紙のみ" xfId="64"/>
    <cellStyle name="標準_申請用トラックチェックリスト記入表（その２）改訂04.11_申請用トラックチェックリストexcel版05.0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44</xdr:row>
      <xdr:rowOff>200025</xdr:rowOff>
    </xdr:to>
    <xdr:sp>
      <xdr:nvSpPr>
        <xdr:cNvPr id="4" name="AutoShape 5"/>
        <xdr:cNvSpPr>
          <a:spLocks/>
        </xdr:cNvSpPr>
      </xdr:nvSpPr>
      <xdr:spPr>
        <a:xfrm>
          <a:off x="5124450" y="81915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561975</xdr:colOff>
      <xdr:row>43</xdr:row>
      <xdr:rowOff>76200</xdr:rowOff>
    </xdr:from>
    <xdr:to>
      <xdr:col>8</xdr:col>
      <xdr:colOff>1076325</xdr:colOff>
      <xdr:row>44</xdr:row>
      <xdr:rowOff>190500</xdr:rowOff>
    </xdr:to>
    <xdr:sp>
      <xdr:nvSpPr>
        <xdr:cNvPr id="5" name="Text Box 6"/>
        <xdr:cNvSpPr txBox="1">
          <a:spLocks noChangeArrowheads="1"/>
        </xdr:cNvSpPr>
      </xdr:nvSpPr>
      <xdr:spPr>
        <a:xfrm>
          <a:off x="5210175" y="8220075"/>
          <a:ext cx="120015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7"/>
        <xdr:cNvSpPr>
          <a:spLocks/>
        </xdr:cNvSpPr>
      </xdr:nvSpPr>
      <xdr:spPr>
        <a:xfrm>
          <a:off x="3609975" y="85725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8"/>
        <xdr:cNvSpPr>
          <a:spLocks/>
        </xdr:cNvSpPr>
      </xdr:nvSpPr>
      <xdr:spPr>
        <a:xfrm>
          <a:off x="2857500" y="83534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8" name="Group 10"/>
        <xdr:cNvGrpSpPr>
          <a:grpSpLocks/>
        </xdr:cNvGrpSpPr>
      </xdr:nvGrpSpPr>
      <xdr:grpSpPr>
        <a:xfrm>
          <a:off x="1190625" y="3552825"/>
          <a:ext cx="4533900" cy="657225"/>
          <a:chOff x="125" y="387"/>
          <a:chExt cx="434" cy="58"/>
        </a:xfrm>
        <a:solidFill>
          <a:srgbClr val="FFFFFF"/>
        </a:solidFill>
      </xdr:grpSpPr>
      <xdr:sp>
        <xdr:nvSpPr>
          <xdr:cNvPr id="9" name="AutoShape 1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5</xdr:col>
      <xdr:colOff>342900</xdr:colOff>
      <xdr:row>45</xdr:row>
      <xdr:rowOff>76200</xdr:rowOff>
    </xdr:from>
    <xdr:to>
      <xdr:col>6</xdr:col>
      <xdr:colOff>552450</xdr:colOff>
      <xdr:row>46</xdr:row>
      <xdr:rowOff>104775</xdr:rowOff>
    </xdr:to>
    <xdr:sp>
      <xdr:nvSpPr>
        <xdr:cNvPr id="11" name="Text Box 14"/>
        <xdr:cNvSpPr txBox="1">
          <a:spLocks noChangeArrowheads="1"/>
        </xdr:cNvSpPr>
      </xdr:nvSpPr>
      <xdr:spPr>
        <a:xfrm>
          <a:off x="3619500" y="8639175"/>
          <a:ext cx="895350"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47625</xdr:colOff>
      <xdr:row>7</xdr:row>
      <xdr:rowOff>19050</xdr:rowOff>
    </xdr:to>
    <xdr:pic>
      <xdr:nvPicPr>
        <xdr:cNvPr id="12" name="Picture 17"/>
        <xdr:cNvPicPr preferRelativeResize="1">
          <a:picLocks noChangeAspect="1"/>
        </xdr:cNvPicPr>
      </xdr:nvPicPr>
      <xdr:blipFill>
        <a:blip r:embed="rId1"/>
        <a:stretch>
          <a:fillRect/>
        </a:stretch>
      </xdr:blipFill>
      <xdr:spPr>
        <a:xfrm>
          <a:off x="0" y="0"/>
          <a:ext cx="1266825" cy="1266825"/>
        </a:xfrm>
        <a:prstGeom prst="rect">
          <a:avLst/>
        </a:prstGeom>
        <a:noFill/>
        <a:ln w="9525" cmpd="sng">
          <a:noFill/>
        </a:ln>
      </xdr:spPr>
    </xdr:pic>
    <xdr:clientData/>
  </xdr:twoCellAnchor>
  <xdr:twoCellAnchor>
    <xdr:from>
      <xdr:col>3</xdr:col>
      <xdr:colOff>581025</xdr:colOff>
      <xdr:row>43</xdr:row>
      <xdr:rowOff>38100</xdr:rowOff>
    </xdr:from>
    <xdr:to>
      <xdr:col>4</xdr:col>
      <xdr:colOff>9525</xdr:colOff>
      <xdr:row>44</xdr:row>
      <xdr:rowOff>209550</xdr:rowOff>
    </xdr:to>
    <xdr:sp>
      <xdr:nvSpPr>
        <xdr:cNvPr id="13" name="AutoShape 43"/>
        <xdr:cNvSpPr>
          <a:spLocks/>
        </xdr:cNvSpPr>
      </xdr:nvSpPr>
      <xdr:spPr>
        <a:xfrm>
          <a:off x="2486025" y="81819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12</xdr:row>
      <xdr:rowOff>57150</xdr:rowOff>
    </xdr:from>
    <xdr:to>
      <xdr:col>2</xdr:col>
      <xdr:colOff>180975</xdr:colOff>
      <xdr:row>12</xdr:row>
      <xdr:rowOff>1504950</xdr:rowOff>
    </xdr:to>
    <xdr:sp>
      <xdr:nvSpPr>
        <xdr:cNvPr id="1" name="AutoShape 1"/>
        <xdr:cNvSpPr>
          <a:spLocks/>
        </xdr:cNvSpPr>
      </xdr:nvSpPr>
      <xdr:spPr>
        <a:xfrm>
          <a:off x="1085850" y="3581400"/>
          <a:ext cx="76200" cy="1447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38100</xdr:rowOff>
    </xdr:from>
    <xdr:to>
      <xdr:col>4</xdr:col>
      <xdr:colOff>266700</xdr:colOff>
      <xdr:row>12</xdr:row>
      <xdr:rowOff>1514475</xdr:rowOff>
    </xdr:to>
    <xdr:sp>
      <xdr:nvSpPr>
        <xdr:cNvPr id="2" name="AutoShape 2"/>
        <xdr:cNvSpPr>
          <a:spLocks/>
        </xdr:cNvSpPr>
      </xdr:nvSpPr>
      <xdr:spPr>
        <a:xfrm>
          <a:off x="5334000" y="3562350"/>
          <a:ext cx="76200" cy="1476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17</xdr:row>
      <xdr:rowOff>57150</xdr:rowOff>
    </xdr:from>
    <xdr:to>
      <xdr:col>2</xdr:col>
      <xdr:colOff>180975</xdr:colOff>
      <xdr:row>17</xdr:row>
      <xdr:rowOff>1504950</xdr:rowOff>
    </xdr:to>
    <xdr:sp>
      <xdr:nvSpPr>
        <xdr:cNvPr id="3" name="AutoShape 3"/>
        <xdr:cNvSpPr>
          <a:spLocks/>
        </xdr:cNvSpPr>
      </xdr:nvSpPr>
      <xdr:spPr>
        <a:xfrm>
          <a:off x="1085850" y="6838950"/>
          <a:ext cx="76200" cy="1447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17</xdr:row>
      <xdr:rowOff>38100</xdr:rowOff>
    </xdr:from>
    <xdr:to>
      <xdr:col>4</xdr:col>
      <xdr:colOff>266700</xdr:colOff>
      <xdr:row>17</xdr:row>
      <xdr:rowOff>1514475</xdr:rowOff>
    </xdr:to>
    <xdr:sp>
      <xdr:nvSpPr>
        <xdr:cNvPr id="4" name="AutoShape 4"/>
        <xdr:cNvSpPr>
          <a:spLocks/>
        </xdr:cNvSpPr>
      </xdr:nvSpPr>
      <xdr:spPr>
        <a:xfrm>
          <a:off x="5334000" y="6819900"/>
          <a:ext cx="76200" cy="1476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SheetLayoutView="100" zoomScalePageLayoutView="0" workbookViewId="0" topLeftCell="A1">
      <selection activeCell="J1" sqref="J1"/>
    </sheetView>
  </sheetViews>
  <sheetFormatPr defaultColWidth="9.00390625" defaultRowHeight="13.5"/>
  <cols>
    <col min="1" max="1" width="7.00390625" style="63" customWidth="1"/>
    <col min="2" max="8" width="9.00390625" style="63" customWidth="1"/>
    <col min="9" max="9" width="21.75390625" style="63" customWidth="1"/>
    <col min="10" max="16384" width="9.00390625" style="63" customWidth="1"/>
  </cols>
  <sheetData>
    <row r="1" spans="8:9" ht="17.25" customHeight="1">
      <c r="H1" s="251"/>
      <c r="I1" s="251"/>
    </row>
    <row r="2" spans="1:9" ht="13.5">
      <c r="A2" s="252" t="s">
        <v>101</v>
      </c>
      <c r="B2" s="252"/>
      <c r="C2" s="252"/>
      <c r="D2" s="252"/>
      <c r="E2" s="252"/>
      <c r="F2" s="252"/>
      <c r="G2" s="252"/>
      <c r="H2" s="252"/>
      <c r="I2" s="252"/>
    </row>
    <row r="3" spans="1:9" ht="13.5">
      <c r="A3" s="252"/>
      <c r="B3" s="252"/>
      <c r="C3" s="252"/>
      <c r="D3" s="252"/>
      <c r="E3" s="252"/>
      <c r="F3" s="252"/>
      <c r="G3" s="252"/>
      <c r="H3" s="252"/>
      <c r="I3" s="252"/>
    </row>
    <row r="4" spans="1:9" ht="13.5">
      <c r="A4" s="252"/>
      <c r="B4" s="252"/>
      <c r="C4" s="252"/>
      <c r="D4" s="252"/>
      <c r="E4" s="252"/>
      <c r="F4" s="252"/>
      <c r="G4" s="252"/>
      <c r="H4" s="252"/>
      <c r="I4" s="252"/>
    </row>
    <row r="5" spans="1:9" ht="13.5" customHeight="1">
      <c r="A5" s="253" t="s">
        <v>264</v>
      </c>
      <c r="B5" s="253"/>
      <c r="C5" s="253"/>
      <c r="D5" s="253"/>
      <c r="E5" s="253"/>
      <c r="F5" s="253"/>
      <c r="G5" s="253"/>
      <c r="H5" s="253"/>
      <c r="I5" s="253"/>
    </row>
    <row r="6" spans="1:9" ht="13.5" customHeight="1">
      <c r="A6" s="253"/>
      <c r="B6" s="253"/>
      <c r="C6" s="253"/>
      <c r="D6" s="253"/>
      <c r="E6" s="253"/>
      <c r="F6" s="253"/>
      <c r="G6" s="253"/>
      <c r="H6" s="253"/>
      <c r="I6" s="253"/>
    </row>
    <row r="7" spans="1:9" s="64" customFormat="1" ht="13.5" customHeight="1">
      <c r="A7" s="254" t="s">
        <v>265</v>
      </c>
      <c r="B7" s="254"/>
      <c r="C7" s="254"/>
      <c r="D7" s="254"/>
      <c r="E7" s="254"/>
      <c r="F7" s="254"/>
      <c r="G7" s="254"/>
      <c r="H7" s="254"/>
      <c r="I7" s="254"/>
    </row>
    <row r="8" spans="1:9" s="64" customFormat="1" ht="13.5" customHeight="1">
      <c r="A8" s="254"/>
      <c r="B8" s="254"/>
      <c r="C8" s="254"/>
      <c r="D8" s="254"/>
      <c r="E8" s="254"/>
      <c r="F8" s="254"/>
      <c r="G8" s="254"/>
      <c r="H8" s="254"/>
      <c r="I8" s="254"/>
    </row>
    <row r="9" ht="13.5"/>
    <row r="10" ht="13.5"/>
    <row r="11" ht="13.5"/>
    <row r="12" ht="13.5"/>
    <row r="13" ht="13.5"/>
    <row r="14" ht="13.5"/>
    <row r="15" ht="13.5"/>
    <row r="16" spans="1:9" ht="13.5" customHeight="1">
      <c r="A16" s="255" t="s">
        <v>112</v>
      </c>
      <c r="B16" s="255"/>
      <c r="C16" s="255"/>
      <c r="D16" s="255"/>
      <c r="E16" s="255"/>
      <c r="F16" s="255"/>
      <c r="G16" s="255"/>
      <c r="H16" s="255"/>
      <c r="I16" s="255"/>
    </row>
    <row r="17" spans="1:9" ht="13.5" customHeight="1">
      <c r="A17" s="255"/>
      <c r="B17" s="255"/>
      <c r="C17" s="255"/>
      <c r="D17" s="255"/>
      <c r="E17" s="255"/>
      <c r="F17" s="255"/>
      <c r="G17" s="255"/>
      <c r="H17" s="255"/>
      <c r="I17" s="255"/>
    </row>
    <row r="18" spans="1:9" ht="13.5" customHeight="1">
      <c r="A18" s="255"/>
      <c r="B18" s="255"/>
      <c r="C18" s="255"/>
      <c r="D18" s="255"/>
      <c r="E18" s="255"/>
      <c r="F18" s="255"/>
      <c r="G18" s="255"/>
      <c r="H18" s="255"/>
      <c r="I18" s="255"/>
    </row>
    <row r="19" spans="1:9" ht="13.5" customHeight="1">
      <c r="A19" s="65"/>
      <c r="B19" s="65"/>
      <c r="C19" s="65"/>
      <c r="D19" s="65"/>
      <c r="E19" s="65"/>
      <c r="F19" s="65"/>
      <c r="G19" s="65"/>
      <c r="H19" s="65"/>
      <c r="I19" s="65"/>
    </row>
    <row r="20" spans="1:9" ht="13.5" customHeight="1">
      <c r="A20" s="65"/>
      <c r="B20" s="65"/>
      <c r="C20" s="65"/>
      <c r="D20" s="65"/>
      <c r="E20" s="65"/>
      <c r="F20" s="65"/>
      <c r="G20" s="65"/>
      <c r="H20" s="65"/>
      <c r="I20" s="65"/>
    </row>
    <row r="21" spans="1:9" ht="13.5" customHeight="1">
      <c r="A21" s="65"/>
      <c r="B21" s="65"/>
      <c r="C21" s="65"/>
      <c r="D21" s="65"/>
      <c r="E21" s="65"/>
      <c r="F21" s="65"/>
      <c r="G21" s="65"/>
      <c r="H21" s="65"/>
      <c r="I21" s="65"/>
    </row>
    <row r="22" spans="1:9" s="66" customFormat="1" ht="21" customHeight="1">
      <c r="A22" s="256"/>
      <c r="B22" s="257"/>
      <c r="C22" s="257"/>
      <c r="D22" s="257"/>
      <c r="E22" s="257"/>
      <c r="F22" s="257"/>
      <c r="G22" s="257"/>
      <c r="H22" s="257"/>
      <c r="I22" s="257"/>
    </row>
    <row r="23" s="66" customFormat="1" ht="14.25"/>
    <row r="24" s="66" customFormat="1" ht="14.25"/>
    <row r="25" s="66" customFormat="1" ht="16.5" customHeight="1"/>
    <row r="26" spans="1:2" s="69" customFormat="1" ht="16.5" customHeight="1">
      <c r="A26" s="67" t="s">
        <v>266</v>
      </c>
      <c r="B26" s="68" t="s">
        <v>113</v>
      </c>
    </row>
    <row r="27" s="69" customFormat="1" ht="16.5" customHeight="1">
      <c r="B27" s="68" t="s">
        <v>102</v>
      </c>
    </row>
    <row r="28" spans="1:9" s="69" customFormat="1" ht="12" customHeight="1">
      <c r="A28" s="68"/>
      <c r="B28" s="68"/>
      <c r="C28" s="68"/>
      <c r="D28" s="68"/>
      <c r="E28" s="68"/>
      <c r="F28" s="68"/>
      <c r="G28" s="68"/>
      <c r="H28" s="68"/>
      <c r="I28" s="68"/>
    </row>
    <row r="29" spans="1:9" s="69" customFormat="1" ht="16.5" customHeight="1">
      <c r="A29" s="67" t="s">
        <v>266</v>
      </c>
      <c r="B29" s="68" t="s">
        <v>103</v>
      </c>
      <c r="C29" s="68"/>
      <c r="D29" s="68"/>
      <c r="E29" s="68"/>
      <c r="F29" s="68"/>
      <c r="G29" s="68"/>
      <c r="H29" s="68"/>
      <c r="I29" s="68"/>
    </row>
    <row r="30" spans="1:9" s="69" customFormat="1" ht="16.5" customHeight="1">
      <c r="A30" s="68"/>
      <c r="B30" s="68" t="s">
        <v>104</v>
      </c>
      <c r="C30" s="68"/>
      <c r="D30" s="68"/>
      <c r="E30" s="68"/>
      <c r="F30" s="68"/>
      <c r="G30" s="68"/>
      <c r="H30" s="68"/>
      <c r="I30" s="68"/>
    </row>
    <row r="31" spans="1:9" s="69" customFormat="1" ht="16.5" customHeight="1">
      <c r="A31" s="68"/>
      <c r="B31" s="68" t="s">
        <v>105</v>
      </c>
      <c r="C31" s="68"/>
      <c r="E31" s="68"/>
      <c r="F31" s="68"/>
      <c r="G31" s="68"/>
      <c r="H31" s="68"/>
      <c r="I31" s="68"/>
    </row>
    <row r="32" spans="1:9" s="69" customFormat="1" ht="12" customHeight="1">
      <c r="A32" s="68"/>
      <c r="B32" s="68"/>
      <c r="C32" s="68"/>
      <c r="D32" s="68"/>
      <c r="E32" s="68"/>
      <c r="F32" s="68"/>
      <c r="G32" s="68"/>
      <c r="H32" s="68"/>
      <c r="I32" s="68"/>
    </row>
    <row r="33" spans="1:9" s="69" customFormat="1" ht="16.5" customHeight="1">
      <c r="A33" s="67" t="s">
        <v>266</v>
      </c>
      <c r="B33" s="68" t="s">
        <v>106</v>
      </c>
      <c r="C33" s="68"/>
      <c r="D33" s="68"/>
      <c r="E33" s="68"/>
      <c r="F33" s="68"/>
      <c r="G33" s="68"/>
      <c r="H33" s="68"/>
      <c r="I33" s="68"/>
    </row>
    <row r="34" spans="2:9" s="69" customFormat="1" ht="16.5" customHeight="1">
      <c r="B34" s="70" t="s">
        <v>176</v>
      </c>
      <c r="C34" s="68"/>
      <c r="D34" s="68"/>
      <c r="E34" s="68"/>
      <c r="F34" s="68"/>
      <c r="G34" s="68"/>
      <c r="H34" s="68"/>
      <c r="I34" s="68"/>
    </row>
    <row r="35" spans="1:9" s="69" customFormat="1" ht="12" customHeight="1">
      <c r="A35" s="68"/>
      <c r="B35" s="68"/>
      <c r="C35" s="68"/>
      <c r="D35" s="68"/>
      <c r="E35" s="68"/>
      <c r="F35" s="68"/>
      <c r="G35" s="68"/>
      <c r="H35" s="68"/>
      <c r="I35" s="68"/>
    </row>
    <row r="36" spans="1:9" s="69" customFormat="1" ht="16.5" customHeight="1">
      <c r="A36" s="67" t="s">
        <v>266</v>
      </c>
      <c r="B36" s="68" t="s">
        <v>107</v>
      </c>
      <c r="C36" s="68"/>
      <c r="D36" s="68"/>
      <c r="E36" s="68"/>
      <c r="F36" s="68"/>
      <c r="G36" s="68"/>
      <c r="H36" s="68"/>
      <c r="I36" s="68"/>
    </row>
    <row r="37" spans="2:9" s="69" customFormat="1" ht="16.5" customHeight="1">
      <c r="B37" s="71" t="s">
        <v>108</v>
      </c>
      <c r="C37" s="68"/>
      <c r="D37" s="68"/>
      <c r="E37" s="68"/>
      <c r="F37" s="68"/>
      <c r="G37" s="68"/>
      <c r="H37" s="68"/>
      <c r="I37" s="68"/>
    </row>
    <row r="38" spans="1:9" s="69" customFormat="1" ht="13.5" customHeight="1">
      <c r="A38" s="68"/>
      <c r="B38" s="68"/>
      <c r="C38" s="68"/>
      <c r="D38" s="68"/>
      <c r="E38" s="68"/>
      <c r="F38" s="68"/>
      <c r="G38" s="68"/>
      <c r="H38" s="68"/>
      <c r="I38" s="68"/>
    </row>
    <row r="39" spans="1:9" s="69" customFormat="1" ht="24" customHeight="1">
      <c r="A39" s="67" t="s">
        <v>266</v>
      </c>
      <c r="B39" s="247" t="s">
        <v>109</v>
      </c>
      <c r="C39" s="248"/>
      <c r="D39" s="248"/>
      <c r="E39" s="249"/>
      <c r="F39" s="68"/>
      <c r="G39" s="68"/>
      <c r="H39" s="68"/>
      <c r="I39" s="72"/>
    </row>
    <row r="40" spans="1:9" s="69" customFormat="1" ht="16.5" customHeight="1">
      <c r="A40" s="68"/>
      <c r="C40" s="68"/>
      <c r="D40" s="68"/>
      <c r="E40" s="68"/>
      <c r="F40" s="68"/>
      <c r="G40" s="68"/>
      <c r="H40" s="68"/>
      <c r="I40" s="72"/>
    </row>
    <row r="41" spans="1:9" s="69" customFormat="1" ht="16.5" customHeight="1">
      <c r="A41" s="68"/>
      <c r="B41" s="68" t="s">
        <v>270</v>
      </c>
      <c r="C41" s="68"/>
      <c r="D41" s="68"/>
      <c r="E41" s="68"/>
      <c r="F41" s="68"/>
      <c r="G41" s="68"/>
      <c r="H41" s="68"/>
      <c r="I41" s="72"/>
    </row>
    <row r="42" spans="1:9" s="69" customFormat="1" ht="16.5" customHeight="1">
      <c r="A42" s="68"/>
      <c r="B42" s="68" t="s">
        <v>110</v>
      </c>
      <c r="D42" s="68"/>
      <c r="E42" s="68"/>
      <c r="F42" s="68"/>
      <c r="G42" s="68"/>
      <c r="H42" s="68"/>
      <c r="I42" s="72"/>
    </row>
    <row r="43" spans="1:9" s="69" customFormat="1" ht="16.5" customHeight="1">
      <c r="A43" s="68"/>
      <c r="C43" s="68"/>
      <c r="D43" s="68"/>
      <c r="E43" s="68"/>
      <c r="F43" s="68"/>
      <c r="G43" s="68"/>
      <c r="H43" s="68"/>
      <c r="I43" s="72"/>
    </row>
    <row r="44" spans="1:9" s="69" customFormat="1" ht="16.5" customHeight="1">
      <c r="A44" s="68"/>
      <c r="B44" s="250" t="s">
        <v>269</v>
      </c>
      <c r="C44" s="250"/>
      <c r="D44" s="250"/>
      <c r="E44" s="71" t="s">
        <v>111</v>
      </c>
      <c r="F44" s="68"/>
      <c r="G44" s="68"/>
      <c r="H44" s="68"/>
      <c r="I44" s="72"/>
    </row>
    <row r="45" spans="1:9" s="69" customFormat="1" ht="16.5" customHeight="1">
      <c r="A45" s="68"/>
      <c r="B45" s="250"/>
      <c r="C45" s="250"/>
      <c r="D45" s="250"/>
      <c r="E45" s="71" t="s">
        <v>267</v>
      </c>
      <c r="F45" s="68"/>
      <c r="G45" s="68"/>
      <c r="H45" s="68"/>
      <c r="I45" s="72"/>
    </row>
    <row r="46" spans="1:9" s="69" customFormat="1" ht="16.5" customHeight="1">
      <c r="A46" s="68"/>
      <c r="B46" s="68"/>
      <c r="C46" s="68"/>
      <c r="D46" s="68"/>
      <c r="E46" s="68"/>
      <c r="F46" s="68"/>
      <c r="G46" s="68"/>
      <c r="H46" s="68"/>
      <c r="I46" s="72"/>
    </row>
    <row r="47" spans="2:9" ht="16.5" customHeight="1">
      <c r="B47" s="73"/>
      <c r="C47" s="73"/>
      <c r="D47" s="73"/>
      <c r="E47" s="73"/>
      <c r="F47" s="73"/>
      <c r="G47" s="73"/>
      <c r="H47" s="73"/>
      <c r="I47" s="73"/>
    </row>
    <row r="48" spans="1:9" s="69" customFormat="1" ht="16.5" customHeight="1">
      <c r="A48" s="68"/>
      <c r="B48" s="68"/>
      <c r="C48" s="68" t="s">
        <v>177</v>
      </c>
      <c r="D48" s="68"/>
      <c r="E48" s="68"/>
      <c r="F48" s="68"/>
      <c r="G48" s="68"/>
      <c r="H48" s="68"/>
      <c r="I48" s="72"/>
    </row>
    <row r="49" spans="1:9" s="69" customFormat="1" ht="16.5" customHeight="1">
      <c r="A49" s="68"/>
      <c r="B49" s="68"/>
      <c r="C49" s="68"/>
      <c r="D49" s="68"/>
      <c r="E49" s="68"/>
      <c r="F49" s="68"/>
      <c r="G49" s="68"/>
      <c r="H49" s="68"/>
      <c r="I49" s="72"/>
    </row>
    <row r="50" spans="1:9" s="69" customFormat="1" ht="16.5" customHeight="1">
      <c r="A50" s="67"/>
      <c r="B50" s="68"/>
      <c r="C50" s="68"/>
      <c r="D50" s="68"/>
      <c r="E50" s="68"/>
      <c r="F50" s="68"/>
      <c r="G50" s="68"/>
      <c r="H50" s="68"/>
      <c r="I50" s="68"/>
    </row>
    <row r="51" spans="1:9" ht="17.25">
      <c r="A51" s="94" t="s">
        <v>268</v>
      </c>
      <c r="B51" s="95" t="s">
        <v>240</v>
      </c>
      <c r="C51" s="73"/>
      <c r="D51" s="73"/>
      <c r="E51" s="73"/>
      <c r="F51" s="73"/>
      <c r="G51" s="73"/>
      <c r="H51" s="73"/>
      <c r="I51" s="73"/>
    </row>
    <row r="52" spans="1:9" ht="17.25">
      <c r="A52" s="94"/>
      <c r="B52" s="95" t="s">
        <v>178</v>
      </c>
      <c r="C52" s="73"/>
      <c r="D52" s="73"/>
      <c r="E52" s="73"/>
      <c r="F52" s="73"/>
      <c r="G52" s="73"/>
      <c r="H52" s="73"/>
      <c r="I52" s="73"/>
    </row>
  </sheetData>
  <sheetProtection/>
  <mergeCells count="8">
    <mergeCell ref="B39:E39"/>
    <mergeCell ref="B44:D45"/>
    <mergeCell ref="H1:I1"/>
    <mergeCell ref="A2:I4"/>
    <mergeCell ref="A5:I6"/>
    <mergeCell ref="A7:I8"/>
    <mergeCell ref="A16:I18"/>
    <mergeCell ref="A22:I22"/>
  </mergeCells>
  <printOptions/>
  <pageMargins left="0.7086614173228347" right="0.3937007874015748" top="0.5118110236220472" bottom="0.3937007874015748" header="0.3937007874015748" footer="0.4330708661417323"/>
  <pageSetup fitToHeight="1" fitToWidth="1" horizontalDpi="300" verticalDpi="300" orientation="portrait" paperSize="9" r:id="rId2"/>
  <headerFooter alignWithMargins="0">
    <oddFooter>&amp;L&amp;8 2018.02</oddFooter>
  </headerFooter>
  <drawing r:id="rId1"/>
</worksheet>
</file>

<file path=xl/worksheets/sheet10.xml><?xml version="1.0" encoding="utf-8"?>
<worksheet xmlns="http://schemas.openxmlformats.org/spreadsheetml/2006/main" xmlns:r="http://schemas.openxmlformats.org/officeDocument/2006/relationships">
  <dimension ref="B1:AH42"/>
  <sheetViews>
    <sheetView zoomScalePageLayoutView="0" workbookViewId="0" topLeftCell="A1">
      <selection activeCell="J1" sqref="J1"/>
    </sheetView>
  </sheetViews>
  <sheetFormatPr defaultColWidth="9.00390625" defaultRowHeight="13.5"/>
  <cols>
    <col min="1" max="1" width="1.37890625" style="0" customWidth="1"/>
    <col min="2" max="2" width="17.625" style="0" customWidth="1"/>
    <col min="3" max="3" width="2.25390625" style="0" customWidth="1"/>
    <col min="4" max="4" width="2.625" style="0" customWidth="1"/>
    <col min="5" max="5" width="3.625" style="0" customWidth="1"/>
    <col min="6" max="7" width="2.625" style="0" customWidth="1"/>
    <col min="8" max="9" width="2.125" style="0" customWidth="1"/>
    <col min="10" max="10" width="2.625" style="0" customWidth="1"/>
    <col min="11" max="11" width="1.625" style="0" customWidth="1"/>
    <col min="12" max="19" width="3.375" style="0" customWidth="1"/>
    <col min="20" max="20" width="2.625" style="0" customWidth="1"/>
    <col min="21" max="27" width="3.375" style="0" customWidth="1"/>
    <col min="28" max="28" width="3.375" style="29" customWidth="1"/>
    <col min="29" max="29" width="2.625" style="0" customWidth="1"/>
    <col min="30" max="30" width="4.125" style="0" customWidth="1"/>
    <col min="31" max="31" width="4.375" style="0" customWidth="1"/>
    <col min="32" max="34" width="10.125" style="226" customWidth="1"/>
  </cols>
  <sheetData>
    <row r="1" spans="2:28" ht="19.5" customHeight="1">
      <c r="B1" s="11" t="s">
        <v>27</v>
      </c>
      <c r="C1" s="11"/>
      <c r="D1" s="11"/>
      <c r="E1" s="11"/>
      <c r="F1" s="11"/>
      <c r="G1" s="11"/>
      <c r="H1" s="11"/>
      <c r="I1" s="11"/>
      <c r="J1" s="11"/>
      <c r="K1" s="11"/>
      <c r="L1" s="19"/>
      <c r="M1" s="19"/>
      <c r="N1" s="19"/>
      <c r="O1" s="19"/>
      <c r="P1" s="19"/>
      <c r="Q1" s="19"/>
      <c r="R1" s="19"/>
      <c r="S1" s="19"/>
      <c r="T1" s="19"/>
      <c r="U1" s="19"/>
      <c r="V1" s="19"/>
      <c r="W1" s="19"/>
      <c r="X1" s="19"/>
      <c r="Y1" s="19"/>
      <c r="Z1" s="19"/>
      <c r="AA1" s="19"/>
      <c r="AB1" s="28"/>
    </row>
    <row r="2" spans="12:28" ht="19.5" customHeight="1">
      <c r="L2" s="19"/>
      <c r="M2" s="19"/>
      <c r="N2" s="19"/>
      <c r="O2" s="19"/>
      <c r="P2" s="19"/>
      <c r="Q2" s="19"/>
      <c r="R2" s="19"/>
      <c r="S2" s="19"/>
      <c r="T2" s="19"/>
      <c r="U2" s="19"/>
      <c r="V2" s="19"/>
      <c r="W2" s="19"/>
      <c r="X2" s="19"/>
      <c r="Y2" s="19"/>
      <c r="Z2" s="19"/>
      <c r="AA2" s="19"/>
      <c r="AB2" s="28"/>
    </row>
    <row r="3" spans="2:28" ht="18" customHeight="1">
      <c r="B3" s="246" t="s">
        <v>295</v>
      </c>
      <c r="C3" s="206"/>
      <c r="D3" s="206"/>
      <c r="E3" s="206"/>
      <c r="F3" s="206"/>
      <c r="G3" s="206"/>
      <c r="H3" s="206"/>
      <c r="I3" s="206"/>
      <c r="J3" s="206"/>
      <c r="K3" s="206"/>
      <c r="L3" s="19"/>
      <c r="M3" s="19"/>
      <c r="N3" s="19"/>
      <c r="O3" s="19"/>
      <c r="P3" s="19"/>
      <c r="Q3" s="19"/>
      <c r="R3" s="19"/>
      <c r="S3" s="19"/>
      <c r="T3" s="19"/>
      <c r="U3" s="19"/>
      <c r="V3" s="19"/>
      <c r="W3" s="19"/>
      <c r="X3" s="19"/>
      <c r="Y3" s="19"/>
      <c r="Z3" s="19"/>
      <c r="AA3" s="19"/>
      <c r="AB3" s="28"/>
    </row>
    <row r="4" spans="2:28" ht="18" customHeight="1">
      <c r="B4" s="207" t="s">
        <v>284</v>
      </c>
      <c r="C4" s="207"/>
      <c r="D4" s="207"/>
      <c r="E4" s="207"/>
      <c r="F4" s="207"/>
      <c r="G4" s="207"/>
      <c r="H4" s="207"/>
      <c r="I4" s="207"/>
      <c r="J4" s="207"/>
      <c r="K4" s="207"/>
      <c r="L4" s="19"/>
      <c r="M4" s="19"/>
      <c r="N4" s="19"/>
      <c r="O4" s="19"/>
      <c r="P4" s="19"/>
      <c r="Q4" s="19"/>
      <c r="R4" s="19"/>
      <c r="S4" s="19"/>
      <c r="T4" s="19"/>
      <c r="U4" s="19"/>
      <c r="V4" s="19"/>
      <c r="W4" s="19"/>
      <c r="X4" s="19"/>
      <c r="Y4" s="19"/>
      <c r="Z4" s="19"/>
      <c r="AA4" s="19"/>
      <c r="AB4" s="28"/>
    </row>
    <row r="5" spans="2:28" ht="18" customHeight="1">
      <c r="B5" s="19"/>
      <c r="C5" s="19"/>
      <c r="D5" s="19"/>
      <c r="E5" s="19"/>
      <c r="F5" s="19"/>
      <c r="G5" s="19"/>
      <c r="H5" s="19"/>
      <c r="I5" s="19"/>
      <c r="J5" s="19"/>
      <c r="K5" s="19"/>
      <c r="L5" s="19"/>
      <c r="M5" s="19"/>
      <c r="N5" s="19"/>
      <c r="O5" s="19"/>
      <c r="P5" s="19"/>
      <c r="Q5" s="19"/>
      <c r="R5" s="19"/>
      <c r="S5" s="19"/>
      <c r="T5" s="19"/>
      <c r="U5" s="19"/>
      <c r="V5" s="19"/>
      <c r="W5" s="19"/>
      <c r="X5" s="19"/>
      <c r="Y5" s="19"/>
      <c r="Z5" s="19"/>
      <c r="AA5" s="19"/>
      <c r="AB5" s="28"/>
    </row>
    <row r="6" spans="2:28" ht="18" customHeight="1">
      <c r="B6" s="221" t="s">
        <v>296</v>
      </c>
      <c r="C6" s="19"/>
      <c r="D6" s="19"/>
      <c r="E6" s="19"/>
      <c r="F6" s="19"/>
      <c r="G6" s="19"/>
      <c r="H6" s="19"/>
      <c r="I6" s="19"/>
      <c r="J6" s="19"/>
      <c r="K6" s="19"/>
      <c r="L6" s="19"/>
      <c r="M6" s="19"/>
      <c r="N6" s="19"/>
      <c r="O6" s="19"/>
      <c r="P6" s="19"/>
      <c r="Q6" s="19"/>
      <c r="R6" s="19"/>
      <c r="S6" s="19"/>
      <c r="T6" s="19"/>
      <c r="U6" s="19"/>
      <c r="V6" s="19"/>
      <c r="W6" s="19"/>
      <c r="X6" s="19"/>
      <c r="Y6" s="19"/>
      <c r="Z6" s="19"/>
      <c r="AA6" s="19"/>
      <c r="AB6" s="28"/>
    </row>
    <row r="7" spans="2:28" ht="18" customHeight="1">
      <c r="B7" s="207" t="s">
        <v>285</v>
      </c>
      <c r="C7" s="207"/>
      <c r="D7" s="207"/>
      <c r="E7" s="207"/>
      <c r="F7" s="207"/>
      <c r="G7" s="207"/>
      <c r="H7" s="207"/>
      <c r="I7" s="207"/>
      <c r="J7" s="207"/>
      <c r="K7" s="207"/>
      <c r="L7" s="19"/>
      <c r="M7" s="19"/>
      <c r="N7" s="19"/>
      <c r="O7" s="19"/>
      <c r="P7" s="19"/>
      <c r="Q7" s="19"/>
      <c r="R7" s="19"/>
      <c r="S7" s="19"/>
      <c r="T7" s="19"/>
      <c r="U7" s="19"/>
      <c r="V7" s="19"/>
      <c r="W7" s="19"/>
      <c r="X7" s="19"/>
      <c r="Y7" s="19"/>
      <c r="Z7" s="19"/>
      <c r="AA7" s="19"/>
      <c r="AB7" s="28"/>
    </row>
    <row r="8" spans="2:28" ht="18" customHeight="1" thickBot="1">
      <c r="B8" s="19"/>
      <c r="C8" s="19"/>
      <c r="D8" s="19"/>
      <c r="E8" s="19"/>
      <c r="F8" s="19"/>
      <c r="G8" s="19"/>
      <c r="H8" s="19"/>
      <c r="I8" s="19"/>
      <c r="J8" s="19"/>
      <c r="K8" s="19"/>
      <c r="L8" s="19"/>
      <c r="M8" s="19"/>
      <c r="N8" s="19"/>
      <c r="O8" s="19"/>
      <c r="P8" s="19"/>
      <c r="Q8" s="19"/>
      <c r="R8" s="19"/>
      <c r="S8" s="19"/>
      <c r="T8" s="19"/>
      <c r="U8" s="19"/>
      <c r="V8" s="19"/>
      <c r="W8" s="19"/>
      <c r="X8" s="19"/>
      <c r="Y8" s="19"/>
      <c r="Z8" s="19"/>
      <c r="AA8" s="19"/>
      <c r="AB8" s="28"/>
    </row>
    <row r="9" spans="2:29" ht="27" customHeight="1">
      <c r="B9" s="572" t="s">
        <v>232</v>
      </c>
      <c r="C9" s="574" t="s">
        <v>233</v>
      </c>
      <c r="D9" s="575"/>
      <c r="E9" s="575"/>
      <c r="F9" s="575"/>
      <c r="G9" s="575"/>
      <c r="H9" s="575"/>
      <c r="I9" s="575"/>
      <c r="J9" s="575"/>
      <c r="K9" s="576"/>
      <c r="L9" s="473" t="s">
        <v>99</v>
      </c>
      <c r="M9" s="473"/>
      <c r="N9" s="473"/>
      <c r="O9" s="473"/>
      <c r="P9" s="473"/>
      <c r="Q9" s="473"/>
      <c r="R9" s="473"/>
      <c r="S9" s="473"/>
      <c r="T9" s="473"/>
      <c r="U9" s="473"/>
      <c r="V9" s="473"/>
      <c r="W9" s="473"/>
      <c r="X9" s="473"/>
      <c r="Y9" s="473"/>
      <c r="Z9" s="473"/>
      <c r="AA9" s="473"/>
      <c r="AB9" s="473"/>
      <c r="AC9" s="577"/>
    </row>
    <row r="10" spans="2:29" ht="21" customHeight="1" thickBot="1">
      <c r="B10" s="573"/>
      <c r="C10" s="578" t="s">
        <v>234</v>
      </c>
      <c r="D10" s="579"/>
      <c r="E10" s="579"/>
      <c r="F10" s="579"/>
      <c r="G10" s="579"/>
      <c r="H10" s="579"/>
      <c r="I10" s="579"/>
      <c r="J10" s="579"/>
      <c r="K10" s="580"/>
      <c r="L10" s="578" t="s">
        <v>242</v>
      </c>
      <c r="M10" s="579"/>
      <c r="N10" s="579"/>
      <c r="O10" s="579"/>
      <c r="P10" s="579"/>
      <c r="Q10" s="579"/>
      <c r="R10" s="579"/>
      <c r="S10" s="579"/>
      <c r="T10" s="579"/>
      <c r="U10" s="579"/>
      <c r="V10" s="579"/>
      <c r="W10" s="579"/>
      <c r="X10" s="579"/>
      <c r="Y10" s="579"/>
      <c r="Z10" s="579"/>
      <c r="AA10" s="579"/>
      <c r="AB10" s="579"/>
      <c r="AC10" s="581"/>
    </row>
    <row r="11" spans="2:34" ht="21" customHeight="1">
      <c r="B11" s="208"/>
      <c r="C11" s="209" t="s">
        <v>243</v>
      </c>
      <c r="D11" s="582"/>
      <c r="E11" s="582"/>
      <c r="F11" s="210" t="s">
        <v>181</v>
      </c>
      <c r="G11" s="582"/>
      <c r="H11" s="582"/>
      <c r="I11" s="583" t="s">
        <v>235</v>
      </c>
      <c r="J11" s="583"/>
      <c r="K11" s="584"/>
      <c r="L11" s="211" t="s">
        <v>243</v>
      </c>
      <c r="M11" s="585"/>
      <c r="N11" s="585"/>
      <c r="O11" s="585"/>
      <c r="P11" s="212" t="s">
        <v>181</v>
      </c>
      <c r="Q11" s="536"/>
      <c r="R11" s="536"/>
      <c r="S11" s="212" t="s">
        <v>235</v>
      </c>
      <c r="T11" s="535" t="s">
        <v>245</v>
      </c>
      <c r="U11" s="535"/>
      <c r="V11" s="536"/>
      <c r="W11" s="536"/>
      <c r="X11" s="536"/>
      <c r="Y11" s="212" t="s">
        <v>181</v>
      </c>
      <c r="Z11" s="536"/>
      <c r="AA11" s="536"/>
      <c r="AB11" s="212" t="s">
        <v>235</v>
      </c>
      <c r="AC11" s="213" t="s">
        <v>246</v>
      </c>
      <c r="AF11" s="586" t="s">
        <v>237</v>
      </c>
      <c r="AG11" s="587"/>
      <c r="AH11" s="588"/>
    </row>
    <row r="12" spans="2:34" ht="27" customHeight="1" thickBot="1">
      <c r="B12" s="553" t="s">
        <v>247</v>
      </c>
      <c r="C12" s="554" t="s">
        <v>245</v>
      </c>
      <c r="D12" s="555"/>
      <c r="E12" s="556"/>
      <c r="F12" s="556"/>
      <c r="G12" s="214" t="s">
        <v>181</v>
      </c>
      <c r="H12" s="556"/>
      <c r="I12" s="556"/>
      <c r="J12" s="214" t="s">
        <v>235</v>
      </c>
      <c r="K12" s="215" t="s">
        <v>246</v>
      </c>
      <c r="L12" s="557" t="s">
        <v>32</v>
      </c>
      <c r="M12" s="557"/>
      <c r="N12" s="557"/>
      <c r="O12" s="557"/>
      <c r="P12" s="557"/>
      <c r="Q12" s="557"/>
      <c r="R12" s="557"/>
      <c r="S12" s="557"/>
      <c r="T12" s="558"/>
      <c r="U12" s="559" t="s">
        <v>238</v>
      </c>
      <c r="V12" s="560"/>
      <c r="W12" s="560"/>
      <c r="X12" s="560"/>
      <c r="Y12" s="560"/>
      <c r="Z12" s="560"/>
      <c r="AA12" s="560"/>
      <c r="AB12" s="560"/>
      <c r="AC12" s="561"/>
      <c r="AF12" s="589"/>
      <c r="AG12" s="590"/>
      <c r="AH12" s="591"/>
    </row>
    <row r="13" spans="2:34" ht="21" customHeight="1">
      <c r="B13" s="553"/>
      <c r="C13" s="562" t="s">
        <v>96</v>
      </c>
      <c r="D13" s="563"/>
      <c r="E13" s="563"/>
      <c r="F13" s="563"/>
      <c r="G13" s="563"/>
      <c r="H13" s="563"/>
      <c r="I13" s="563"/>
      <c r="J13" s="563"/>
      <c r="K13" s="564"/>
      <c r="L13" s="566" t="s">
        <v>9</v>
      </c>
      <c r="M13" s="566"/>
      <c r="N13" s="567"/>
      <c r="O13" s="565" t="s">
        <v>10</v>
      </c>
      <c r="P13" s="566"/>
      <c r="Q13" s="567"/>
      <c r="R13" s="568" t="s">
        <v>29</v>
      </c>
      <c r="S13" s="569"/>
      <c r="T13" s="570"/>
      <c r="U13" s="571" t="s">
        <v>9</v>
      </c>
      <c r="V13" s="566"/>
      <c r="W13" s="567"/>
      <c r="X13" s="565" t="s">
        <v>10</v>
      </c>
      <c r="Y13" s="566"/>
      <c r="Z13" s="567"/>
      <c r="AA13" s="600" t="s">
        <v>29</v>
      </c>
      <c r="AB13" s="600"/>
      <c r="AC13" s="601"/>
      <c r="AF13" s="592" t="s">
        <v>241</v>
      </c>
      <c r="AG13" s="594" t="s">
        <v>239</v>
      </c>
      <c r="AH13" s="596" t="s">
        <v>244</v>
      </c>
    </row>
    <row r="14" spans="2:34" ht="22.5" customHeight="1" thickBot="1">
      <c r="B14" s="216"/>
      <c r="C14" s="548" t="s">
        <v>248</v>
      </c>
      <c r="D14" s="549"/>
      <c r="E14" s="549"/>
      <c r="F14" s="549"/>
      <c r="G14" s="549"/>
      <c r="H14" s="550"/>
      <c r="I14" s="475" t="s">
        <v>30</v>
      </c>
      <c r="J14" s="551"/>
      <c r="K14" s="552"/>
      <c r="L14" s="269" t="s">
        <v>249</v>
      </c>
      <c r="M14" s="269"/>
      <c r="N14" s="270"/>
      <c r="O14" s="268" t="s">
        <v>250</v>
      </c>
      <c r="P14" s="269"/>
      <c r="Q14" s="270"/>
      <c r="R14" s="526" t="s">
        <v>251</v>
      </c>
      <c r="S14" s="527"/>
      <c r="T14" s="528"/>
      <c r="U14" s="356" t="s">
        <v>252</v>
      </c>
      <c r="V14" s="269"/>
      <c r="W14" s="270"/>
      <c r="X14" s="268" t="s">
        <v>253</v>
      </c>
      <c r="Y14" s="269"/>
      <c r="Z14" s="270"/>
      <c r="AA14" s="598" t="s">
        <v>254</v>
      </c>
      <c r="AB14" s="598"/>
      <c r="AC14" s="599"/>
      <c r="AF14" s="593"/>
      <c r="AG14" s="595"/>
      <c r="AH14" s="597"/>
    </row>
    <row r="15" spans="2:34" ht="25.5" customHeight="1" thickTop="1">
      <c r="B15" s="222" t="s">
        <v>255</v>
      </c>
      <c r="C15" s="537"/>
      <c r="D15" s="537"/>
      <c r="E15" s="537"/>
      <c r="F15" s="537"/>
      <c r="G15" s="537"/>
      <c r="H15" s="537"/>
      <c r="I15" s="538"/>
      <c r="J15" s="539"/>
      <c r="K15" s="540"/>
      <c r="L15" s="541">
        <f aca="true" t="shared" si="0" ref="L15:L29">IF(COUNT(R15)=0,"",(100-R15)/100*O15)</f>
      </c>
      <c r="M15" s="542"/>
      <c r="N15" s="543"/>
      <c r="O15" s="544">
        <f>IF(COUNT(C15)=0,"",C15)</f>
      </c>
      <c r="P15" s="542">
        <f>IF(COUNT(M15)=0,"",M15)</f>
      </c>
      <c r="Q15" s="543">
        <f>IF(COUNT(N15)=0,"",N15)</f>
      </c>
      <c r="R15" s="545"/>
      <c r="S15" s="546"/>
      <c r="T15" s="547"/>
      <c r="U15" s="529">
        <f>IF(COUNT(AA15)=0,"",X15+AA15)</f>
      </c>
      <c r="V15" s="530"/>
      <c r="W15" s="531"/>
      <c r="X15" s="532">
        <f>IF(AG15=0,"",AH15)</f>
      </c>
      <c r="Y15" s="530"/>
      <c r="Z15" s="531"/>
      <c r="AA15" s="533"/>
      <c r="AB15" s="533"/>
      <c r="AC15" s="534"/>
      <c r="AF15" s="227">
        <f>IF(C15=0,"",C15)</f>
      </c>
      <c r="AG15" s="228"/>
      <c r="AH15" s="229">
        <f>IF(AG15=0,"",(AG15/AF15)*100)</f>
      </c>
    </row>
    <row r="16" spans="2:34" ht="25.5" customHeight="1">
      <c r="B16" s="223" t="s">
        <v>155</v>
      </c>
      <c r="C16" s="516"/>
      <c r="D16" s="516"/>
      <c r="E16" s="516"/>
      <c r="F16" s="516"/>
      <c r="G16" s="516"/>
      <c r="H16" s="516"/>
      <c r="I16" s="517"/>
      <c r="J16" s="518"/>
      <c r="K16" s="519"/>
      <c r="L16" s="520">
        <f t="shared" si="0"/>
      </c>
      <c r="M16" s="521"/>
      <c r="N16" s="522"/>
      <c r="O16" s="523">
        <f>IF(COUNT(C16)=0,"",C16)</f>
      </c>
      <c r="P16" s="521">
        <f>IF(COUNT(M16)=0,"",M16)</f>
      </c>
      <c r="Q16" s="522">
        <f>IF(COUNT(N16)=0,"",N16)</f>
      </c>
      <c r="R16" s="497"/>
      <c r="S16" s="498"/>
      <c r="T16" s="524"/>
      <c r="U16" s="525">
        <f aca="true" t="shared" si="1" ref="U16:U30">IF(COUNT(AA16)=0,"",X16+AA16)</f>
      </c>
      <c r="V16" s="495"/>
      <c r="W16" s="496"/>
      <c r="X16" s="494">
        <f aca="true" t="shared" si="2" ref="X16:X30">IF(AG16=0,"",AH16)</f>
      </c>
      <c r="Y16" s="495"/>
      <c r="Z16" s="496"/>
      <c r="AA16" s="497"/>
      <c r="AB16" s="498"/>
      <c r="AC16" s="499"/>
      <c r="AF16" s="227">
        <f aca="true" t="shared" si="3" ref="AF16:AF30">IF(C16=0,"",C16)</f>
      </c>
      <c r="AG16" s="230"/>
      <c r="AH16" s="231">
        <f aca="true" t="shared" si="4" ref="AH16:AH29">IF(AG16=0,"",(AG16/AF16)*100)</f>
      </c>
    </row>
    <row r="17" spans="2:34" ht="25.5" customHeight="1">
      <c r="B17" s="223" t="s">
        <v>256</v>
      </c>
      <c r="C17" s="516"/>
      <c r="D17" s="516"/>
      <c r="E17" s="516"/>
      <c r="F17" s="516"/>
      <c r="G17" s="516"/>
      <c r="H17" s="516"/>
      <c r="I17" s="517"/>
      <c r="J17" s="518"/>
      <c r="K17" s="519"/>
      <c r="L17" s="520">
        <f t="shared" si="0"/>
      </c>
      <c r="M17" s="521"/>
      <c r="N17" s="522"/>
      <c r="O17" s="523">
        <f aca="true" t="shared" si="5" ref="O17:O29">IF(COUNT(C17)=0,"",C17)</f>
      </c>
      <c r="P17" s="521">
        <f aca="true" t="shared" si="6" ref="P17:Q29">IF(COUNT(M17)=0,"",M17)</f>
      </c>
      <c r="Q17" s="522">
        <f t="shared" si="6"/>
      </c>
      <c r="R17" s="497"/>
      <c r="S17" s="498"/>
      <c r="T17" s="524"/>
      <c r="U17" s="525">
        <f t="shared" si="1"/>
      </c>
      <c r="V17" s="495"/>
      <c r="W17" s="496"/>
      <c r="X17" s="494">
        <f t="shared" si="2"/>
      </c>
      <c r="Y17" s="495"/>
      <c r="Z17" s="496"/>
      <c r="AA17" s="497"/>
      <c r="AB17" s="498"/>
      <c r="AC17" s="499"/>
      <c r="AF17" s="227">
        <f t="shared" si="3"/>
      </c>
      <c r="AG17" s="230"/>
      <c r="AH17" s="232">
        <f t="shared" si="4"/>
      </c>
    </row>
    <row r="18" spans="2:34" ht="25.5" customHeight="1">
      <c r="B18" s="223"/>
      <c r="C18" s="516"/>
      <c r="D18" s="516"/>
      <c r="E18" s="516"/>
      <c r="F18" s="516"/>
      <c r="G18" s="516"/>
      <c r="H18" s="516"/>
      <c r="I18" s="517"/>
      <c r="J18" s="518"/>
      <c r="K18" s="519"/>
      <c r="L18" s="520">
        <f t="shared" si="0"/>
      </c>
      <c r="M18" s="521"/>
      <c r="N18" s="522"/>
      <c r="O18" s="523">
        <f t="shared" si="5"/>
      </c>
      <c r="P18" s="521">
        <f t="shared" si="6"/>
      </c>
      <c r="Q18" s="522">
        <f t="shared" si="6"/>
      </c>
      <c r="R18" s="497"/>
      <c r="S18" s="498"/>
      <c r="T18" s="524"/>
      <c r="U18" s="525">
        <f t="shared" si="1"/>
      </c>
      <c r="V18" s="495"/>
      <c r="W18" s="496"/>
      <c r="X18" s="494">
        <f t="shared" si="2"/>
      </c>
      <c r="Y18" s="495"/>
      <c r="Z18" s="496"/>
      <c r="AA18" s="497"/>
      <c r="AB18" s="498"/>
      <c r="AC18" s="499"/>
      <c r="AF18" s="227">
        <f t="shared" si="3"/>
      </c>
      <c r="AG18" s="230"/>
      <c r="AH18" s="232">
        <f t="shared" si="4"/>
      </c>
    </row>
    <row r="19" spans="2:34" ht="25.5" customHeight="1">
      <c r="B19" s="223"/>
      <c r="C19" s="516"/>
      <c r="D19" s="516"/>
      <c r="E19" s="516"/>
      <c r="F19" s="516"/>
      <c r="G19" s="516"/>
      <c r="H19" s="516"/>
      <c r="I19" s="517"/>
      <c r="J19" s="518"/>
      <c r="K19" s="519"/>
      <c r="L19" s="520">
        <f t="shared" si="0"/>
      </c>
      <c r="M19" s="521"/>
      <c r="N19" s="522"/>
      <c r="O19" s="523">
        <f t="shared" si="5"/>
      </c>
      <c r="P19" s="521">
        <f t="shared" si="6"/>
      </c>
      <c r="Q19" s="522">
        <f t="shared" si="6"/>
      </c>
      <c r="R19" s="497"/>
      <c r="S19" s="498"/>
      <c r="T19" s="524"/>
      <c r="U19" s="525">
        <f t="shared" si="1"/>
      </c>
      <c r="V19" s="495"/>
      <c r="W19" s="496"/>
      <c r="X19" s="494">
        <f t="shared" si="2"/>
      </c>
      <c r="Y19" s="495"/>
      <c r="Z19" s="496"/>
      <c r="AA19" s="497"/>
      <c r="AB19" s="498"/>
      <c r="AC19" s="499"/>
      <c r="AF19" s="227">
        <f t="shared" si="3"/>
      </c>
      <c r="AG19" s="230"/>
      <c r="AH19" s="232">
        <f t="shared" si="4"/>
      </c>
    </row>
    <row r="20" spans="2:34" ht="25.5" customHeight="1">
      <c r="B20" s="223"/>
      <c r="C20" s="516"/>
      <c r="D20" s="516"/>
      <c r="E20" s="516"/>
      <c r="F20" s="516"/>
      <c r="G20" s="516"/>
      <c r="H20" s="516"/>
      <c r="I20" s="517"/>
      <c r="J20" s="518"/>
      <c r="K20" s="519"/>
      <c r="L20" s="520">
        <f t="shared" si="0"/>
      </c>
      <c r="M20" s="521"/>
      <c r="N20" s="522"/>
      <c r="O20" s="523">
        <f t="shared" si="5"/>
      </c>
      <c r="P20" s="521">
        <f t="shared" si="6"/>
      </c>
      <c r="Q20" s="522">
        <f t="shared" si="6"/>
      </c>
      <c r="R20" s="497"/>
      <c r="S20" s="498"/>
      <c r="T20" s="524"/>
      <c r="U20" s="525">
        <f t="shared" si="1"/>
      </c>
      <c r="V20" s="495"/>
      <c r="W20" s="496"/>
      <c r="X20" s="494">
        <f t="shared" si="2"/>
      </c>
      <c r="Y20" s="495"/>
      <c r="Z20" s="496"/>
      <c r="AA20" s="497"/>
      <c r="AB20" s="498"/>
      <c r="AC20" s="499"/>
      <c r="AF20" s="227">
        <f t="shared" si="3"/>
      </c>
      <c r="AG20" s="230"/>
      <c r="AH20" s="232">
        <f t="shared" si="4"/>
      </c>
    </row>
    <row r="21" spans="2:34" ht="25.5" customHeight="1">
      <c r="B21" s="223"/>
      <c r="C21" s="516"/>
      <c r="D21" s="516"/>
      <c r="E21" s="516"/>
      <c r="F21" s="516"/>
      <c r="G21" s="516"/>
      <c r="H21" s="516"/>
      <c r="I21" s="517"/>
      <c r="J21" s="518"/>
      <c r="K21" s="519"/>
      <c r="L21" s="520">
        <f t="shared" si="0"/>
      </c>
      <c r="M21" s="521"/>
      <c r="N21" s="522"/>
      <c r="O21" s="523">
        <f t="shared" si="5"/>
      </c>
      <c r="P21" s="521">
        <f t="shared" si="6"/>
      </c>
      <c r="Q21" s="522">
        <f t="shared" si="6"/>
      </c>
      <c r="R21" s="497"/>
      <c r="S21" s="498"/>
      <c r="T21" s="524"/>
      <c r="U21" s="525">
        <f t="shared" si="1"/>
      </c>
      <c r="V21" s="495"/>
      <c r="W21" s="496"/>
      <c r="X21" s="494">
        <f t="shared" si="2"/>
      </c>
      <c r="Y21" s="495"/>
      <c r="Z21" s="496"/>
      <c r="AA21" s="497"/>
      <c r="AB21" s="498"/>
      <c r="AC21" s="499"/>
      <c r="AF21" s="227">
        <f t="shared" si="3"/>
      </c>
      <c r="AG21" s="230"/>
      <c r="AH21" s="232">
        <f t="shared" si="4"/>
      </c>
    </row>
    <row r="22" spans="2:34" ht="25.5" customHeight="1">
      <c r="B22" s="223"/>
      <c r="C22" s="516"/>
      <c r="D22" s="516"/>
      <c r="E22" s="516"/>
      <c r="F22" s="516"/>
      <c r="G22" s="516"/>
      <c r="H22" s="516"/>
      <c r="I22" s="517"/>
      <c r="J22" s="518"/>
      <c r="K22" s="519"/>
      <c r="L22" s="520">
        <f t="shared" si="0"/>
      </c>
      <c r="M22" s="521"/>
      <c r="N22" s="522"/>
      <c r="O22" s="523">
        <f t="shared" si="5"/>
      </c>
      <c r="P22" s="521">
        <f t="shared" si="6"/>
      </c>
      <c r="Q22" s="522">
        <f t="shared" si="6"/>
      </c>
      <c r="R22" s="497"/>
      <c r="S22" s="498"/>
      <c r="T22" s="524"/>
      <c r="U22" s="525">
        <f t="shared" si="1"/>
      </c>
      <c r="V22" s="495"/>
      <c r="W22" s="496"/>
      <c r="X22" s="494">
        <f t="shared" si="2"/>
      </c>
      <c r="Y22" s="495"/>
      <c r="Z22" s="496"/>
      <c r="AA22" s="497"/>
      <c r="AB22" s="498"/>
      <c r="AC22" s="499"/>
      <c r="AF22" s="227">
        <f t="shared" si="3"/>
      </c>
      <c r="AG22" s="230"/>
      <c r="AH22" s="232">
        <f t="shared" si="4"/>
      </c>
    </row>
    <row r="23" spans="2:34" ht="25.5" customHeight="1">
      <c r="B23" s="223"/>
      <c r="C23" s="516"/>
      <c r="D23" s="516"/>
      <c r="E23" s="516"/>
      <c r="F23" s="516"/>
      <c r="G23" s="516"/>
      <c r="H23" s="516"/>
      <c r="I23" s="517"/>
      <c r="J23" s="518"/>
      <c r="K23" s="519"/>
      <c r="L23" s="520">
        <f t="shared" si="0"/>
      </c>
      <c r="M23" s="521"/>
      <c r="N23" s="522"/>
      <c r="O23" s="523">
        <f t="shared" si="5"/>
      </c>
      <c r="P23" s="521">
        <f t="shared" si="6"/>
      </c>
      <c r="Q23" s="522">
        <f t="shared" si="6"/>
      </c>
      <c r="R23" s="497"/>
      <c r="S23" s="498"/>
      <c r="T23" s="524"/>
      <c r="U23" s="525">
        <f t="shared" si="1"/>
      </c>
      <c r="V23" s="495"/>
      <c r="W23" s="496"/>
      <c r="X23" s="494">
        <f t="shared" si="2"/>
      </c>
      <c r="Y23" s="495"/>
      <c r="Z23" s="496"/>
      <c r="AA23" s="497"/>
      <c r="AB23" s="498"/>
      <c r="AC23" s="499"/>
      <c r="AF23" s="227">
        <f t="shared" si="3"/>
      </c>
      <c r="AG23" s="230"/>
      <c r="AH23" s="232">
        <f t="shared" si="4"/>
      </c>
    </row>
    <row r="24" spans="2:34" ht="25.5" customHeight="1">
      <c r="B24" s="224"/>
      <c r="C24" s="516"/>
      <c r="D24" s="516"/>
      <c r="E24" s="516"/>
      <c r="F24" s="516"/>
      <c r="G24" s="516"/>
      <c r="H24" s="516"/>
      <c r="I24" s="517"/>
      <c r="J24" s="518"/>
      <c r="K24" s="519"/>
      <c r="L24" s="520">
        <f t="shared" si="0"/>
      </c>
      <c r="M24" s="521"/>
      <c r="N24" s="522"/>
      <c r="O24" s="523">
        <f t="shared" si="5"/>
      </c>
      <c r="P24" s="521">
        <f t="shared" si="6"/>
      </c>
      <c r="Q24" s="522">
        <f t="shared" si="6"/>
      </c>
      <c r="R24" s="497"/>
      <c r="S24" s="498"/>
      <c r="T24" s="524"/>
      <c r="U24" s="525">
        <f t="shared" si="1"/>
      </c>
      <c r="V24" s="495"/>
      <c r="W24" s="496"/>
      <c r="X24" s="494">
        <f t="shared" si="2"/>
      </c>
      <c r="Y24" s="495"/>
      <c r="Z24" s="496"/>
      <c r="AA24" s="497"/>
      <c r="AB24" s="498"/>
      <c r="AC24" s="499"/>
      <c r="AF24" s="227">
        <f t="shared" si="3"/>
      </c>
      <c r="AG24" s="230"/>
      <c r="AH24" s="232">
        <f t="shared" si="4"/>
      </c>
    </row>
    <row r="25" spans="2:34" ht="25.5" customHeight="1">
      <c r="B25" s="224"/>
      <c r="C25" s="516"/>
      <c r="D25" s="516"/>
      <c r="E25" s="516"/>
      <c r="F25" s="516"/>
      <c r="G25" s="516"/>
      <c r="H25" s="516"/>
      <c r="I25" s="517"/>
      <c r="J25" s="518"/>
      <c r="K25" s="519"/>
      <c r="L25" s="520">
        <f t="shared" si="0"/>
      </c>
      <c r="M25" s="521"/>
      <c r="N25" s="522"/>
      <c r="O25" s="523">
        <f t="shared" si="5"/>
      </c>
      <c r="P25" s="521">
        <f t="shared" si="6"/>
      </c>
      <c r="Q25" s="522">
        <f t="shared" si="6"/>
      </c>
      <c r="R25" s="497"/>
      <c r="S25" s="498"/>
      <c r="T25" s="524"/>
      <c r="U25" s="525">
        <f t="shared" si="1"/>
      </c>
      <c r="V25" s="495"/>
      <c r="W25" s="496"/>
      <c r="X25" s="494">
        <f t="shared" si="2"/>
      </c>
      <c r="Y25" s="495"/>
      <c r="Z25" s="496"/>
      <c r="AA25" s="497"/>
      <c r="AB25" s="498"/>
      <c r="AC25" s="499"/>
      <c r="AF25" s="227">
        <f t="shared" si="3"/>
      </c>
      <c r="AG25" s="230"/>
      <c r="AH25" s="232">
        <f t="shared" si="4"/>
      </c>
    </row>
    <row r="26" spans="2:34" ht="25.5" customHeight="1">
      <c r="B26" s="224"/>
      <c r="C26" s="516"/>
      <c r="D26" s="516"/>
      <c r="E26" s="516"/>
      <c r="F26" s="516"/>
      <c r="G26" s="516"/>
      <c r="H26" s="516"/>
      <c r="I26" s="517"/>
      <c r="J26" s="518"/>
      <c r="K26" s="519"/>
      <c r="L26" s="520">
        <f t="shared" si="0"/>
      </c>
      <c r="M26" s="521"/>
      <c r="N26" s="522"/>
      <c r="O26" s="523">
        <f t="shared" si="5"/>
      </c>
      <c r="P26" s="521">
        <f t="shared" si="6"/>
      </c>
      <c r="Q26" s="522">
        <f t="shared" si="6"/>
      </c>
      <c r="R26" s="497"/>
      <c r="S26" s="498"/>
      <c r="T26" s="524"/>
      <c r="U26" s="525">
        <f t="shared" si="1"/>
      </c>
      <c r="V26" s="495"/>
      <c r="W26" s="496"/>
      <c r="X26" s="494">
        <f t="shared" si="2"/>
      </c>
      <c r="Y26" s="495"/>
      <c r="Z26" s="496"/>
      <c r="AA26" s="497"/>
      <c r="AB26" s="498"/>
      <c r="AC26" s="499"/>
      <c r="AF26" s="227">
        <f t="shared" si="3"/>
      </c>
      <c r="AG26" s="230"/>
      <c r="AH26" s="232">
        <f t="shared" si="4"/>
      </c>
    </row>
    <row r="27" spans="2:34" ht="25.5" customHeight="1">
      <c r="B27" s="224"/>
      <c r="C27" s="516"/>
      <c r="D27" s="516"/>
      <c r="E27" s="516"/>
      <c r="F27" s="516"/>
      <c r="G27" s="516"/>
      <c r="H27" s="516"/>
      <c r="I27" s="517"/>
      <c r="J27" s="518"/>
      <c r="K27" s="519"/>
      <c r="L27" s="520">
        <f t="shared" si="0"/>
      </c>
      <c r="M27" s="521"/>
      <c r="N27" s="522"/>
      <c r="O27" s="523">
        <f t="shared" si="5"/>
      </c>
      <c r="P27" s="521">
        <f t="shared" si="6"/>
      </c>
      <c r="Q27" s="522">
        <f t="shared" si="6"/>
      </c>
      <c r="R27" s="497"/>
      <c r="S27" s="498"/>
      <c r="T27" s="524"/>
      <c r="U27" s="525">
        <f t="shared" si="1"/>
      </c>
      <c r="V27" s="495"/>
      <c r="W27" s="496"/>
      <c r="X27" s="494">
        <f t="shared" si="2"/>
      </c>
      <c r="Y27" s="495"/>
      <c r="Z27" s="496"/>
      <c r="AA27" s="497"/>
      <c r="AB27" s="498"/>
      <c r="AC27" s="499"/>
      <c r="AF27" s="227">
        <f t="shared" si="3"/>
      </c>
      <c r="AG27" s="230"/>
      <c r="AH27" s="232">
        <f t="shared" si="4"/>
      </c>
    </row>
    <row r="28" spans="2:34" ht="25.5" customHeight="1">
      <c r="B28" s="224"/>
      <c r="C28" s="516"/>
      <c r="D28" s="516"/>
      <c r="E28" s="516"/>
      <c r="F28" s="516"/>
      <c r="G28" s="516"/>
      <c r="H28" s="516"/>
      <c r="I28" s="517"/>
      <c r="J28" s="518"/>
      <c r="K28" s="519"/>
      <c r="L28" s="520">
        <f t="shared" si="0"/>
      </c>
      <c r="M28" s="521"/>
      <c r="N28" s="522"/>
      <c r="O28" s="523">
        <f t="shared" si="5"/>
      </c>
      <c r="P28" s="521">
        <f t="shared" si="6"/>
      </c>
      <c r="Q28" s="522">
        <f t="shared" si="6"/>
      </c>
      <c r="R28" s="497"/>
      <c r="S28" s="498"/>
      <c r="T28" s="524"/>
      <c r="U28" s="525">
        <f t="shared" si="1"/>
      </c>
      <c r="V28" s="495"/>
      <c r="W28" s="496"/>
      <c r="X28" s="494">
        <f t="shared" si="2"/>
      </c>
      <c r="Y28" s="495"/>
      <c r="Z28" s="496"/>
      <c r="AA28" s="497"/>
      <c r="AB28" s="498"/>
      <c r="AC28" s="499"/>
      <c r="AF28" s="227">
        <f t="shared" si="3"/>
      </c>
      <c r="AG28" s="230"/>
      <c r="AH28" s="232">
        <f t="shared" si="4"/>
      </c>
    </row>
    <row r="29" spans="2:34" ht="25.5" customHeight="1" thickBot="1">
      <c r="B29" s="225" t="s">
        <v>257</v>
      </c>
      <c r="C29" s="500"/>
      <c r="D29" s="500"/>
      <c r="E29" s="500"/>
      <c r="F29" s="500"/>
      <c r="G29" s="500"/>
      <c r="H29" s="500"/>
      <c r="I29" s="501"/>
      <c r="J29" s="502"/>
      <c r="K29" s="503"/>
      <c r="L29" s="504">
        <f t="shared" si="0"/>
      </c>
      <c r="M29" s="505"/>
      <c r="N29" s="506"/>
      <c r="O29" s="507">
        <f t="shared" si="5"/>
      </c>
      <c r="P29" s="505">
        <f t="shared" si="6"/>
      </c>
      <c r="Q29" s="506">
        <f t="shared" si="6"/>
      </c>
      <c r="R29" s="508"/>
      <c r="S29" s="509"/>
      <c r="T29" s="510"/>
      <c r="U29" s="511">
        <f t="shared" si="1"/>
      </c>
      <c r="V29" s="512"/>
      <c r="W29" s="513"/>
      <c r="X29" s="514">
        <f t="shared" si="2"/>
      </c>
      <c r="Y29" s="512"/>
      <c r="Z29" s="513"/>
      <c r="AA29" s="508"/>
      <c r="AB29" s="509"/>
      <c r="AC29" s="515"/>
      <c r="AF29" s="233">
        <f t="shared" si="3"/>
      </c>
      <c r="AG29" s="234"/>
      <c r="AH29" s="235">
        <f t="shared" si="4"/>
      </c>
    </row>
    <row r="30" spans="2:34" ht="25.5" customHeight="1" thickBot="1" thickTop="1">
      <c r="B30" s="217" t="s">
        <v>31</v>
      </c>
      <c r="C30" s="482">
        <f>IF(COUNT(C15:C29)=0,"",SUM(C15:C29))</f>
      </c>
      <c r="D30" s="482">
        <f>IF(COUNT(D17:D29)=0,"",SUM(D17:D29))</f>
      </c>
      <c r="E30" s="482">
        <f>IF(COUNT(E17:E29)=0,"",SUM(E17:E29))</f>
      </c>
      <c r="F30" s="482">
        <f>IF(COUNT(F17:F29)=0,"",SUM(F17:F29))</f>
      </c>
      <c r="G30" s="482">
        <f>IF(COUNT(G17:G29)=0,"",SUM(G17:G29))</f>
      </c>
      <c r="H30" s="482">
        <f>IF(COUNT(H17:H29)=0,"",SUM(H17:H29))</f>
      </c>
      <c r="I30" s="483"/>
      <c r="J30" s="484"/>
      <c r="K30" s="485"/>
      <c r="L30" s="486">
        <f>IF(COUNT(L15:L29)=0,"",SUM(L15:L29))</f>
      </c>
      <c r="M30" s="487"/>
      <c r="N30" s="488"/>
      <c r="O30" s="489">
        <f>IF(COUNT(C15:C29)=0,"",SUM(C15:C29))</f>
      </c>
      <c r="P30" s="487">
        <f>IF(COUNT(P17:P29)=0,"",SUM(P17:P29))</f>
      </c>
      <c r="Q30" s="488">
        <f>IF(COUNT(Q17:Q29)=0,"",SUM(Q17:Q29))</f>
      </c>
      <c r="R30" s="490">
        <f>IF(COUNT(L30)=0,"",((O30-L30)/O30)*100)</f>
      </c>
      <c r="S30" s="491">
        <f>IF(COUNT(R30)=0,"",((R30-Q30)/R30)*100)</f>
      </c>
      <c r="T30" s="492">
        <f>IF(COUNT(S30)=0,"",((S30-R30)/S30)*100)</f>
      </c>
      <c r="U30" s="493">
        <f t="shared" si="1"/>
      </c>
      <c r="V30" s="477"/>
      <c r="W30" s="478"/>
      <c r="X30" s="476">
        <f t="shared" si="2"/>
      </c>
      <c r="Y30" s="477"/>
      <c r="Z30" s="478"/>
      <c r="AA30" s="479"/>
      <c r="AB30" s="480"/>
      <c r="AC30" s="481"/>
      <c r="AF30" s="236">
        <f t="shared" si="3"/>
      </c>
      <c r="AG30" s="237">
        <f>IF(COUNT(AG15:AG29)=0,"",SUM(AG15:AG29))</f>
      </c>
      <c r="AH30" s="238">
        <f>IF(COUNT(AG15:AG29)=0,"",(AG30/AF30)*100)</f>
      </c>
    </row>
    <row r="31" spans="2:28" ht="13.5">
      <c r="B31" s="218"/>
      <c r="C31" s="218"/>
      <c r="D31" s="218"/>
      <c r="E31" s="218"/>
      <c r="F31" s="218"/>
      <c r="G31" s="218"/>
      <c r="H31" s="218"/>
      <c r="I31" s="218"/>
      <c r="J31" s="218"/>
      <c r="K31" s="218"/>
      <c r="L31" s="219"/>
      <c r="M31" s="219"/>
      <c r="N31" s="219"/>
      <c r="O31" s="60"/>
      <c r="P31" s="60"/>
      <c r="Q31" s="60"/>
      <c r="R31" s="61"/>
      <c r="S31" s="61"/>
      <c r="T31" s="61"/>
      <c r="U31" s="220"/>
      <c r="V31" s="220"/>
      <c r="W31" s="220"/>
      <c r="X31" s="61"/>
      <c r="Y31" s="61"/>
      <c r="Z31" s="61"/>
      <c r="AA31" s="61"/>
      <c r="AB31" s="28"/>
    </row>
    <row r="32" spans="2:28" ht="13.5">
      <c r="B32" s="240" t="s">
        <v>271</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28"/>
    </row>
    <row r="33" spans="2:28" ht="13.5">
      <c r="B33" s="240" t="s">
        <v>272</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28"/>
    </row>
    <row r="34" spans="2:28" ht="13.5">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28"/>
    </row>
    <row r="35" spans="2:28" ht="13.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28"/>
    </row>
    <row r="36" spans="2:28" ht="13.5">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28"/>
    </row>
    <row r="37" spans="2:28" ht="13.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28"/>
    </row>
    <row r="42" ht="13.5">
      <c r="AF42" s="239"/>
    </row>
  </sheetData>
  <sheetProtection/>
  <mergeCells count="166">
    <mergeCell ref="L13:N13"/>
    <mergeCell ref="AF11:AH12"/>
    <mergeCell ref="AF13:AF14"/>
    <mergeCell ref="AG13:AG14"/>
    <mergeCell ref="AH13:AH14"/>
    <mergeCell ref="X14:Z14"/>
    <mergeCell ref="AA14:AC14"/>
    <mergeCell ref="U14:W14"/>
    <mergeCell ref="X13:Z13"/>
    <mergeCell ref="AA13:AC13"/>
    <mergeCell ref="B9:B10"/>
    <mergeCell ref="C9:K9"/>
    <mergeCell ref="L9:AC9"/>
    <mergeCell ref="C10:K10"/>
    <mergeCell ref="L10:AC10"/>
    <mergeCell ref="D11:E11"/>
    <mergeCell ref="G11:H11"/>
    <mergeCell ref="I11:K11"/>
    <mergeCell ref="M11:O11"/>
    <mergeCell ref="Q11:R11"/>
    <mergeCell ref="B12:B13"/>
    <mergeCell ref="C12:D12"/>
    <mergeCell ref="E12:F12"/>
    <mergeCell ref="H12:I12"/>
    <mergeCell ref="L12:T12"/>
    <mergeCell ref="U12:AC12"/>
    <mergeCell ref="C13:K13"/>
    <mergeCell ref="O13:Q13"/>
    <mergeCell ref="R13:T13"/>
    <mergeCell ref="U13:W13"/>
    <mergeCell ref="T11:U11"/>
    <mergeCell ref="V11:X11"/>
    <mergeCell ref="Z11:AA11"/>
    <mergeCell ref="C15:H15"/>
    <mergeCell ref="I15:K15"/>
    <mergeCell ref="L15:N15"/>
    <mergeCell ref="O15:Q15"/>
    <mergeCell ref="R15:T15"/>
    <mergeCell ref="C14:H14"/>
    <mergeCell ref="I14:K14"/>
    <mergeCell ref="L14:N14"/>
    <mergeCell ref="O14:Q14"/>
    <mergeCell ref="R14:T14"/>
    <mergeCell ref="U15:W15"/>
    <mergeCell ref="X15:Z15"/>
    <mergeCell ref="AA15:AC15"/>
    <mergeCell ref="C16:H16"/>
    <mergeCell ref="I16:K16"/>
    <mergeCell ref="L16:N16"/>
    <mergeCell ref="O16:Q16"/>
    <mergeCell ref="R16:T16"/>
    <mergeCell ref="U16:W16"/>
    <mergeCell ref="X16:Z16"/>
    <mergeCell ref="AA16:AC16"/>
    <mergeCell ref="C17:H17"/>
    <mergeCell ref="I17:K17"/>
    <mergeCell ref="L17:N17"/>
    <mergeCell ref="O17:Q17"/>
    <mergeCell ref="R17:T17"/>
    <mergeCell ref="U17:W17"/>
    <mergeCell ref="X17:Z17"/>
    <mergeCell ref="AA17:AC17"/>
    <mergeCell ref="C18:H18"/>
    <mergeCell ref="I18:K18"/>
    <mergeCell ref="L18:N18"/>
    <mergeCell ref="O18:Q18"/>
    <mergeCell ref="R18:T18"/>
    <mergeCell ref="U18:W18"/>
    <mergeCell ref="X18:Z18"/>
    <mergeCell ref="AA18:AC18"/>
    <mergeCell ref="C19:H19"/>
    <mergeCell ref="I19:K19"/>
    <mergeCell ref="L19:N19"/>
    <mergeCell ref="O19:Q19"/>
    <mergeCell ref="R19:T19"/>
    <mergeCell ref="U19:W19"/>
    <mergeCell ref="X19:Z19"/>
    <mergeCell ref="AA19:AC19"/>
    <mergeCell ref="C20:H20"/>
    <mergeCell ref="I20:K20"/>
    <mergeCell ref="L20:N20"/>
    <mergeCell ref="O20:Q20"/>
    <mergeCell ref="R20:T20"/>
    <mergeCell ref="U20:W20"/>
    <mergeCell ref="X20:Z20"/>
    <mergeCell ref="AA20:AC20"/>
    <mergeCell ref="C21:H21"/>
    <mergeCell ref="I21:K21"/>
    <mergeCell ref="L21:N21"/>
    <mergeCell ref="O21:Q21"/>
    <mergeCell ref="R21:T21"/>
    <mergeCell ref="U21:W21"/>
    <mergeCell ref="X21:Z21"/>
    <mergeCell ref="AA21:AC21"/>
    <mergeCell ref="C22:H22"/>
    <mergeCell ref="I22:K22"/>
    <mergeCell ref="L22:N22"/>
    <mergeCell ref="O22:Q22"/>
    <mergeCell ref="R22:T22"/>
    <mergeCell ref="U22:W22"/>
    <mergeCell ref="X22:Z22"/>
    <mergeCell ref="AA22:AC22"/>
    <mergeCell ref="C23:H23"/>
    <mergeCell ref="I23:K23"/>
    <mergeCell ref="L23:N23"/>
    <mergeCell ref="O23:Q23"/>
    <mergeCell ref="R23:T23"/>
    <mergeCell ref="U23:W23"/>
    <mergeCell ref="X23:Z23"/>
    <mergeCell ref="AA23:AC23"/>
    <mergeCell ref="C24:H24"/>
    <mergeCell ref="I24:K24"/>
    <mergeCell ref="L24:N24"/>
    <mergeCell ref="O24:Q24"/>
    <mergeCell ref="R24:T24"/>
    <mergeCell ref="U24:W24"/>
    <mergeCell ref="X24:Z24"/>
    <mergeCell ref="AA24:AC24"/>
    <mergeCell ref="C25:H25"/>
    <mergeCell ref="I25:K25"/>
    <mergeCell ref="L25:N25"/>
    <mergeCell ref="O25:Q25"/>
    <mergeCell ref="R25:T25"/>
    <mergeCell ref="U25:W25"/>
    <mergeCell ref="X25:Z25"/>
    <mergeCell ref="AA25:AC25"/>
    <mergeCell ref="C26:H26"/>
    <mergeCell ref="I26:K26"/>
    <mergeCell ref="L26:N26"/>
    <mergeCell ref="O26:Q26"/>
    <mergeCell ref="R26:T26"/>
    <mergeCell ref="U26:W26"/>
    <mergeCell ref="X26:Z26"/>
    <mergeCell ref="AA26:AC26"/>
    <mergeCell ref="C27:H27"/>
    <mergeCell ref="I27:K27"/>
    <mergeCell ref="L27:N27"/>
    <mergeCell ref="O27:Q27"/>
    <mergeCell ref="R27:T27"/>
    <mergeCell ref="U27:W27"/>
    <mergeCell ref="X27:Z27"/>
    <mergeCell ref="AA27:AC27"/>
    <mergeCell ref="C28:H28"/>
    <mergeCell ref="I28:K28"/>
    <mergeCell ref="L28:N28"/>
    <mergeCell ref="O28:Q28"/>
    <mergeCell ref="R28:T28"/>
    <mergeCell ref="U28:W28"/>
    <mergeCell ref="X28:Z28"/>
    <mergeCell ref="AA28:AC28"/>
    <mergeCell ref="C29:H29"/>
    <mergeCell ref="I29:K29"/>
    <mergeCell ref="L29:N29"/>
    <mergeCell ref="O29:Q29"/>
    <mergeCell ref="R29:T29"/>
    <mergeCell ref="U29:W29"/>
    <mergeCell ref="X29:Z29"/>
    <mergeCell ref="AA29:AC29"/>
    <mergeCell ref="X30:Z30"/>
    <mergeCell ref="AA30:AC30"/>
    <mergeCell ref="C30:H30"/>
    <mergeCell ref="I30:K30"/>
    <mergeCell ref="L30:N30"/>
    <mergeCell ref="O30:Q30"/>
    <mergeCell ref="R30:T30"/>
    <mergeCell ref="U30:W30"/>
  </mergeCells>
  <printOptions/>
  <pageMargins left="0.7086614173228347" right="0.1968503937007874" top="0.7874015748031497" bottom="0.7874015748031497" header="0.31496062992125984" footer="0.3937007874015748"/>
  <pageSetup horizontalDpi="300" verticalDpi="300" orientation="portrait" paperSize="9" scale="97" r:id="rId1"/>
  <headerFooter alignWithMargins="0">
    <oddFooter>&amp;L&amp;8 2018.02&amp;C-9-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SheetLayoutView="100" zoomScalePageLayoutView="0" workbookViewId="0" topLeftCell="A7">
      <selection activeCell="J1" sqref="J1"/>
    </sheetView>
  </sheetViews>
  <sheetFormatPr defaultColWidth="9.00390625" defaultRowHeight="13.5"/>
  <cols>
    <col min="1" max="3" width="3.625" style="0" customWidth="1"/>
    <col min="4" max="4" width="80.625" style="0" customWidth="1"/>
  </cols>
  <sheetData>
    <row r="1" spans="1:4" s="8" customFormat="1" ht="24.75" customHeight="1">
      <c r="A1" s="258" t="s">
        <v>50</v>
      </c>
      <c r="B1" s="258"/>
      <c r="C1" s="258"/>
      <c r="D1" s="258"/>
    </row>
    <row r="2" spans="1:4" s="21" customFormat="1" ht="33" customHeight="1">
      <c r="A2" s="259" t="s">
        <v>124</v>
      </c>
      <c r="B2" s="259"/>
      <c r="C2" s="259"/>
      <c r="D2" s="259"/>
    </row>
    <row r="3" spans="1:4" s="8" customFormat="1" ht="13.5" customHeight="1">
      <c r="A3" s="20"/>
      <c r="B3" s="20"/>
      <c r="C3" s="20"/>
      <c r="D3" s="20"/>
    </row>
    <row r="4" spans="1:4" s="31" customFormat="1" ht="24.75" customHeight="1">
      <c r="A4" s="30" t="s">
        <v>38</v>
      </c>
      <c r="B4" s="10"/>
      <c r="C4" s="10"/>
      <c r="D4" s="1"/>
    </row>
    <row r="5" spans="1:4" ht="21.75" customHeight="1">
      <c r="A5" s="2" t="s">
        <v>0</v>
      </c>
      <c r="B5" s="2" t="s">
        <v>1</v>
      </c>
      <c r="C5" s="3" t="s">
        <v>2</v>
      </c>
      <c r="D5" s="4" t="s">
        <v>125</v>
      </c>
    </row>
    <row r="6" spans="1:4" ht="33" customHeight="1">
      <c r="A6" s="9"/>
      <c r="B6" s="9"/>
      <c r="C6" s="25" t="s">
        <v>3</v>
      </c>
      <c r="D6" s="5" t="s">
        <v>97</v>
      </c>
    </row>
    <row r="7" spans="1:4" ht="21.75" customHeight="1">
      <c r="A7" s="9"/>
      <c r="B7" s="9"/>
      <c r="C7" s="6" t="s">
        <v>4</v>
      </c>
      <c r="D7" s="5" t="s">
        <v>78</v>
      </c>
    </row>
    <row r="8" spans="1:4" ht="21.75" customHeight="1">
      <c r="A8" s="9"/>
      <c r="B8" s="9"/>
      <c r="C8" s="6" t="s">
        <v>5</v>
      </c>
      <c r="D8" s="5" t="s">
        <v>40</v>
      </c>
    </row>
    <row r="9" spans="1:4" ht="21.75" customHeight="1">
      <c r="A9" s="2" t="s">
        <v>35</v>
      </c>
      <c r="B9" s="2" t="s">
        <v>1</v>
      </c>
      <c r="C9" s="3" t="s">
        <v>2</v>
      </c>
      <c r="D9" s="4" t="s">
        <v>140</v>
      </c>
    </row>
    <row r="10" spans="1:4" s="27" customFormat="1" ht="43.5" customHeight="1">
      <c r="A10" s="26"/>
      <c r="B10" s="26"/>
      <c r="C10" s="25" t="s">
        <v>3</v>
      </c>
      <c r="D10" s="5" t="s">
        <v>41</v>
      </c>
    </row>
    <row r="11" spans="1:4" ht="21.75" customHeight="1">
      <c r="A11" s="2" t="s">
        <v>0</v>
      </c>
      <c r="B11" s="2" t="s">
        <v>1</v>
      </c>
      <c r="C11" s="3" t="s">
        <v>2</v>
      </c>
      <c r="D11" s="4" t="s">
        <v>126</v>
      </c>
    </row>
    <row r="12" spans="1:4" ht="33" customHeight="1">
      <c r="A12" s="9"/>
      <c r="B12" s="9"/>
      <c r="C12" s="25" t="s">
        <v>3</v>
      </c>
      <c r="D12" s="7" t="s">
        <v>42</v>
      </c>
    </row>
    <row r="13" spans="1:4" ht="21.75" customHeight="1">
      <c r="A13" s="9"/>
      <c r="B13" s="9"/>
      <c r="C13" s="32" t="s">
        <v>4</v>
      </c>
      <c r="D13" s="7" t="s">
        <v>43</v>
      </c>
    </row>
    <row r="14" spans="1:4" ht="21.75" customHeight="1">
      <c r="A14" s="9"/>
      <c r="B14" s="9"/>
      <c r="C14" s="6" t="s">
        <v>5</v>
      </c>
      <c r="D14" s="7" t="s">
        <v>44</v>
      </c>
    </row>
    <row r="15" spans="1:4" ht="21.75" customHeight="1">
      <c r="A15" s="2" t="s">
        <v>0</v>
      </c>
      <c r="B15" s="2" t="s">
        <v>1</v>
      </c>
      <c r="C15" s="3" t="s">
        <v>2</v>
      </c>
      <c r="D15" s="4" t="s">
        <v>127</v>
      </c>
    </row>
    <row r="16" spans="1:4" ht="21.75" customHeight="1">
      <c r="A16" s="9"/>
      <c r="B16" s="9"/>
      <c r="C16" s="25" t="s">
        <v>3</v>
      </c>
      <c r="D16" s="7" t="s">
        <v>45</v>
      </c>
    </row>
    <row r="17" spans="1:4" ht="33" customHeight="1">
      <c r="A17" s="9"/>
      <c r="B17" s="9"/>
      <c r="C17" s="6" t="s">
        <v>4</v>
      </c>
      <c r="D17" s="7" t="s">
        <v>46</v>
      </c>
    </row>
    <row r="18" spans="1:4" s="31" customFormat="1" ht="24.75" customHeight="1">
      <c r="A18" s="30" t="s">
        <v>6</v>
      </c>
      <c r="B18" s="10"/>
      <c r="C18" s="10"/>
      <c r="D18" s="1"/>
    </row>
    <row r="19" spans="1:4" ht="21.75" customHeight="1">
      <c r="A19" s="2" t="s">
        <v>0</v>
      </c>
      <c r="B19" s="2" t="s">
        <v>1</v>
      </c>
      <c r="C19" s="3" t="s">
        <v>2</v>
      </c>
      <c r="D19" s="4" t="s">
        <v>128</v>
      </c>
    </row>
    <row r="20" spans="1:4" ht="21.75" customHeight="1">
      <c r="A20" s="9"/>
      <c r="B20" s="9"/>
      <c r="C20" s="25" t="s">
        <v>3</v>
      </c>
      <c r="D20" s="7" t="s">
        <v>293</v>
      </c>
    </row>
    <row r="21" spans="1:4" ht="21.75" customHeight="1">
      <c r="A21" s="9"/>
      <c r="B21" s="9"/>
      <c r="C21" s="25" t="s">
        <v>4</v>
      </c>
      <c r="D21" s="7" t="s">
        <v>72</v>
      </c>
    </row>
    <row r="22" spans="1:4" ht="33" customHeight="1">
      <c r="A22" s="9"/>
      <c r="B22" s="9"/>
      <c r="C22" s="25" t="s">
        <v>4</v>
      </c>
      <c r="D22" s="7" t="s">
        <v>73</v>
      </c>
    </row>
    <row r="23" spans="1:4" ht="33" customHeight="1">
      <c r="A23" s="9"/>
      <c r="B23" s="9"/>
      <c r="C23" s="6" t="s">
        <v>5</v>
      </c>
      <c r="D23" s="7" t="s">
        <v>74</v>
      </c>
    </row>
    <row r="24" spans="1:4" ht="21.75" customHeight="1">
      <c r="A24" s="2" t="s">
        <v>0</v>
      </c>
      <c r="B24" s="2" t="s">
        <v>1</v>
      </c>
      <c r="C24" s="3" t="s">
        <v>2</v>
      </c>
      <c r="D24" s="4" t="s">
        <v>142</v>
      </c>
    </row>
    <row r="25" spans="1:4" ht="21.75" customHeight="1">
      <c r="A25" s="9"/>
      <c r="B25" s="9"/>
      <c r="C25" s="25" t="s">
        <v>3</v>
      </c>
      <c r="D25" s="7" t="s">
        <v>75</v>
      </c>
    </row>
    <row r="26" spans="1:4" ht="33" customHeight="1">
      <c r="A26" s="9"/>
      <c r="B26" s="9"/>
      <c r="C26" s="25" t="s">
        <v>3</v>
      </c>
      <c r="D26" s="7" t="s">
        <v>47</v>
      </c>
    </row>
    <row r="27" spans="1:4" ht="33" customHeight="1">
      <c r="A27" s="9"/>
      <c r="B27" s="9"/>
      <c r="C27" s="6" t="s">
        <v>5</v>
      </c>
      <c r="D27" s="7" t="s">
        <v>76</v>
      </c>
    </row>
    <row r="28" spans="1:11" ht="21.75" customHeight="1">
      <c r="A28" s="2" t="s">
        <v>0</v>
      </c>
      <c r="B28" s="2" t="s">
        <v>1</v>
      </c>
      <c r="C28" s="3" t="s">
        <v>2</v>
      </c>
      <c r="D28" s="4" t="s">
        <v>129</v>
      </c>
      <c r="K28" s="4"/>
    </row>
    <row r="29" spans="1:11" ht="21.75" customHeight="1">
      <c r="A29" s="9"/>
      <c r="B29" s="9"/>
      <c r="C29" s="25" t="s">
        <v>3</v>
      </c>
      <c r="D29" s="42" t="s">
        <v>49</v>
      </c>
      <c r="K29" s="4"/>
    </row>
    <row r="30" spans="1:4" ht="21.75" customHeight="1">
      <c r="A30" s="9"/>
      <c r="B30" s="9"/>
      <c r="C30" s="25" t="s">
        <v>3</v>
      </c>
      <c r="D30" s="43" t="s">
        <v>54</v>
      </c>
    </row>
    <row r="31" spans="1:4" ht="33" customHeight="1">
      <c r="A31" s="9"/>
      <c r="B31" s="9"/>
      <c r="C31" s="6" t="s">
        <v>4</v>
      </c>
      <c r="D31" s="7" t="s">
        <v>77</v>
      </c>
    </row>
    <row r="32" spans="1:4" ht="21.75" customHeight="1">
      <c r="A32" s="9"/>
      <c r="B32" s="9"/>
      <c r="C32" s="6" t="s">
        <v>5</v>
      </c>
      <c r="D32" s="7" t="s">
        <v>55</v>
      </c>
    </row>
  </sheetData>
  <sheetProtection/>
  <mergeCells count="2">
    <mergeCell ref="A1:D1"/>
    <mergeCell ref="A2:D2"/>
  </mergeCells>
  <printOptions/>
  <pageMargins left="0.7086614173228347" right="0.3937007874015748" top="0.4724409448818898" bottom="0.5905511811023623" header="0.31496062992125984" footer="0.35433070866141736"/>
  <pageSetup fitToHeight="1" fitToWidth="1" horizontalDpi="300" verticalDpi="300" orientation="portrait" paperSize="9" r:id="rId2"/>
  <headerFooter alignWithMargins="0">
    <oddFooter>&amp;L&amp;8 2018.02&amp;C-1-</oddFooter>
  </headerFooter>
  <legacyDrawing r:id="rId1"/>
</worksheet>
</file>

<file path=xl/worksheets/sheet3.xml><?xml version="1.0" encoding="utf-8"?>
<worksheet xmlns="http://schemas.openxmlformats.org/spreadsheetml/2006/main" xmlns:r="http://schemas.openxmlformats.org/officeDocument/2006/relationships">
  <dimension ref="A2:D28"/>
  <sheetViews>
    <sheetView zoomScaleSheetLayoutView="50" zoomScalePageLayoutView="0" workbookViewId="0" topLeftCell="A1">
      <selection activeCell="J1" sqref="J1"/>
    </sheetView>
  </sheetViews>
  <sheetFormatPr defaultColWidth="9.00390625" defaultRowHeight="13.5"/>
  <cols>
    <col min="1" max="3" width="3.625" style="0" customWidth="1"/>
    <col min="4" max="4" width="80.75390625" style="0" customWidth="1"/>
  </cols>
  <sheetData>
    <row r="2" spans="1:4" ht="21.75" customHeight="1">
      <c r="A2" s="2" t="s">
        <v>0</v>
      </c>
      <c r="B2" s="2" t="s">
        <v>1</v>
      </c>
      <c r="C2" s="3" t="s">
        <v>2</v>
      </c>
      <c r="D2" s="4" t="s">
        <v>130</v>
      </c>
    </row>
    <row r="3" spans="1:4" ht="21.75" customHeight="1">
      <c r="A3" s="9"/>
      <c r="B3" s="9"/>
      <c r="C3" s="25" t="s">
        <v>3</v>
      </c>
      <c r="D3" s="7" t="s">
        <v>79</v>
      </c>
    </row>
    <row r="4" spans="1:4" ht="33" customHeight="1">
      <c r="A4" s="9"/>
      <c r="B4" s="9"/>
      <c r="C4" s="25" t="s">
        <v>4</v>
      </c>
      <c r="D4" s="7" t="s">
        <v>98</v>
      </c>
    </row>
    <row r="5" spans="1:4" ht="33" customHeight="1">
      <c r="A5" s="9"/>
      <c r="B5" s="9"/>
      <c r="C5" s="6" t="s">
        <v>57</v>
      </c>
      <c r="D5" s="7" t="s">
        <v>80</v>
      </c>
    </row>
    <row r="6" spans="1:4" s="24" customFormat="1" ht="33" customHeight="1">
      <c r="A6" s="9"/>
      <c r="B6" s="9"/>
      <c r="C6" s="6" t="s">
        <v>5</v>
      </c>
      <c r="D6" s="7" t="s">
        <v>48</v>
      </c>
    </row>
    <row r="7" spans="1:4" s="31" customFormat="1" ht="27" customHeight="1">
      <c r="A7" s="96" t="s">
        <v>34</v>
      </c>
      <c r="B7" s="10"/>
      <c r="C7" s="10"/>
      <c r="D7" s="1"/>
    </row>
    <row r="8" spans="1:4" s="31" customFormat="1" ht="21.75" customHeight="1">
      <c r="A8" s="2" t="s">
        <v>0</v>
      </c>
      <c r="B8" s="2" t="s">
        <v>1</v>
      </c>
      <c r="C8" s="3" t="s">
        <v>2</v>
      </c>
      <c r="D8" s="4" t="s">
        <v>131</v>
      </c>
    </row>
    <row r="9" spans="1:4" s="31" customFormat="1" ht="33" customHeight="1">
      <c r="A9" s="9"/>
      <c r="B9" s="9"/>
      <c r="C9" s="25" t="s">
        <v>3</v>
      </c>
      <c r="D9" s="42" t="s">
        <v>58</v>
      </c>
    </row>
    <row r="10" spans="1:4" ht="21.75" customHeight="1">
      <c r="A10" s="2" t="s">
        <v>0</v>
      </c>
      <c r="B10" s="2" t="s">
        <v>1</v>
      </c>
      <c r="C10" s="3" t="s">
        <v>2</v>
      </c>
      <c r="D10" s="4" t="s">
        <v>132</v>
      </c>
    </row>
    <row r="11" spans="1:4" ht="33" customHeight="1">
      <c r="A11" s="9"/>
      <c r="B11" s="9"/>
      <c r="C11" s="25" t="s">
        <v>3</v>
      </c>
      <c r="D11" s="7" t="s">
        <v>81</v>
      </c>
    </row>
    <row r="12" spans="1:4" ht="33" customHeight="1">
      <c r="A12" s="9"/>
      <c r="B12" s="9"/>
      <c r="C12" s="25" t="s">
        <v>3</v>
      </c>
      <c r="D12" s="7" t="s">
        <v>59</v>
      </c>
    </row>
    <row r="13" spans="1:4" ht="21.75" customHeight="1">
      <c r="A13" s="2" t="s">
        <v>0</v>
      </c>
      <c r="B13" s="2" t="s">
        <v>1</v>
      </c>
      <c r="C13" s="3" t="s">
        <v>2</v>
      </c>
      <c r="D13" s="4" t="s">
        <v>133</v>
      </c>
    </row>
    <row r="14" spans="1:4" ht="21.75" customHeight="1">
      <c r="A14" s="9"/>
      <c r="B14" s="9"/>
      <c r="C14" s="25" t="s">
        <v>3</v>
      </c>
      <c r="D14" s="7" t="s">
        <v>82</v>
      </c>
    </row>
    <row r="15" spans="1:4" ht="33" customHeight="1">
      <c r="A15" s="9"/>
      <c r="B15" s="9"/>
      <c r="C15" s="32" t="s">
        <v>4</v>
      </c>
      <c r="D15" s="7" t="s">
        <v>83</v>
      </c>
    </row>
    <row r="16" spans="1:4" ht="33" customHeight="1">
      <c r="A16" s="9"/>
      <c r="B16" s="9"/>
      <c r="C16" s="32" t="s">
        <v>4</v>
      </c>
      <c r="D16" s="7" t="s">
        <v>56</v>
      </c>
    </row>
    <row r="17" spans="1:4" ht="33" customHeight="1">
      <c r="A17" s="9"/>
      <c r="B17" s="9"/>
      <c r="C17" s="6" t="s">
        <v>5</v>
      </c>
      <c r="D17" s="7" t="s">
        <v>84</v>
      </c>
    </row>
    <row r="18" spans="1:4" s="31" customFormat="1" ht="27" customHeight="1">
      <c r="A18" s="97" t="s">
        <v>85</v>
      </c>
      <c r="B18" s="33"/>
      <c r="C18" s="33"/>
      <c r="D18" s="44"/>
    </row>
    <row r="19" spans="1:4" ht="21.75" customHeight="1">
      <c r="A19" s="34" t="s">
        <v>60</v>
      </c>
      <c r="B19" s="34" t="s">
        <v>61</v>
      </c>
      <c r="C19" s="35" t="s">
        <v>62</v>
      </c>
      <c r="D19" s="45" t="s">
        <v>134</v>
      </c>
    </row>
    <row r="20" spans="1:4" ht="21.75" customHeight="1">
      <c r="A20" s="36"/>
      <c r="B20" s="36"/>
      <c r="C20" s="37" t="s">
        <v>63</v>
      </c>
      <c r="D20" s="46" t="s">
        <v>51</v>
      </c>
    </row>
    <row r="21" spans="1:4" ht="21.75" customHeight="1">
      <c r="A21" s="38"/>
      <c r="B21" s="38"/>
      <c r="C21" s="39"/>
      <c r="D21" s="46" t="s">
        <v>135</v>
      </c>
    </row>
    <row r="22" spans="1:4" ht="21.75" customHeight="1">
      <c r="A22" s="38"/>
      <c r="B22" s="38"/>
      <c r="C22" s="39"/>
      <c r="D22" s="46" t="s">
        <v>136</v>
      </c>
    </row>
    <row r="23" spans="1:4" ht="21.75" customHeight="1">
      <c r="A23" s="38"/>
      <c r="B23" s="38"/>
      <c r="C23" s="39"/>
      <c r="D23" s="46" t="s">
        <v>137</v>
      </c>
    </row>
    <row r="24" spans="1:4" ht="21.75" customHeight="1">
      <c r="A24" s="38"/>
      <c r="B24" s="38"/>
      <c r="C24" s="39"/>
      <c r="D24" s="46" t="s">
        <v>141</v>
      </c>
    </row>
    <row r="25" spans="1:4" ht="21.75" customHeight="1">
      <c r="A25" s="38"/>
      <c r="B25" s="38"/>
      <c r="C25" s="39"/>
      <c r="D25" s="46" t="s">
        <v>138</v>
      </c>
    </row>
    <row r="26" spans="1:4" ht="21.75" customHeight="1">
      <c r="A26" s="38"/>
      <c r="B26" s="38"/>
      <c r="C26" s="39"/>
      <c r="D26" s="46" t="s">
        <v>139</v>
      </c>
    </row>
    <row r="27" spans="1:4" ht="33" customHeight="1">
      <c r="A27" s="38"/>
      <c r="B27" s="38"/>
      <c r="C27" s="40" t="s">
        <v>64</v>
      </c>
      <c r="D27" s="46" t="s">
        <v>53</v>
      </c>
    </row>
    <row r="28" spans="1:4" ht="33" customHeight="1">
      <c r="A28" s="38"/>
      <c r="B28" s="38"/>
      <c r="C28" s="41" t="s">
        <v>65</v>
      </c>
      <c r="D28" s="46" t="s">
        <v>52</v>
      </c>
    </row>
  </sheetData>
  <sheetProtection/>
  <printOptions/>
  <pageMargins left="0.7086614173228347" right="0.3937007874015748" top="0.7874015748031497" bottom="0.5905511811023623" header="0.3937007874015748" footer="0.3937007874015748"/>
  <pageSetup horizontalDpi="300" verticalDpi="300" orientation="portrait" paperSize="9" r:id="rId2"/>
  <headerFooter alignWithMargins="0">
    <oddFooter>&amp;L&amp;8 2018.02&amp;C-2-</oddFooter>
  </headerFooter>
  <legacyDrawing r:id="rId1"/>
</worksheet>
</file>

<file path=xl/worksheets/sheet4.xml><?xml version="1.0" encoding="utf-8"?>
<worksheet xmlns="http://schemas.openxmlformats.org/spreadsheetml/2006/main" xmlns:r="http://schemas.openxmlformats.org/officeDocument/2006/relationships">
  <sheetPr>
    <tabColor rgb="FFFFFF99"/>
  </sheetPr>
  <dimension ref="B1:AU34"/>
  <sheetViews>
    <sheetView zoomScalePageLayoutView="0" workbookViewId="0" topLeftCell="A1">
      <selection activeCell="N5" sqref="N5"/>
    </sheetView>
  </sheetViews>
  <sheetFormatPr defaultColWidth="9.00390625" defaultRowHeight="13.5"/>
  <cols>
    <col min="1" max="1" width="1.00390625" style="0" customWidth="1"/>
    <col min="2" max="2" width="14.625" style="0" customWidth="1"/>
    <col min="3" max="3" width="5.00390625" style="0" customWidth="1"/>
    <col min="4" max="4" width="18.625" style="0" customWidth="1"/>
    <col min="5" max="5" width="11.125" style="0" customWidth="1"/>
    <col min="6" max="6" width="4.625" style="0" customWidth="1"/>
    <col min="7" max="7" width="6.625" style="0" customWidth="1"/>
    <col min="8" max="8" width="4.625" style="0" customWidth="1"/>
    <col min="9" max="9" width="1.625" style="0" customWidth="1"/>
    <col min="10" max="10" width="4.625" style="0" customWidth="1"/>
    <col min="11" max="11" width="1.625" style="0" customWidth="1"/>
    <col min="12" max="12" width="4.50390625" style="0" customWidth="1"/>
    <col min="13" max="13" width="1.625" style="0" customWidth="1"/>
    <col min="14" max="14" width="4.125" style="0" customWidth="1"/>
    <col min="15" max="15" width="1.625" style="0" customWidth="1"/>
    <col min="16" max="18" width="3.625" style="0" customWidth="1"/>
    <col min="19" max="19" width="3.875" style="0" customWidth="1"/>
    <col min="20" max="21" width="3.625" style="0" customWidth="1"/>
    <col min="22" max="22" width="3.125" style="0" customWidth="1"/>
    <col min="23" max="23" width="3.625" style="0" customWidth="1"/>
    <col min="24" max="24" width="4.125" style="0" customWidth="1"/>
    <col min="25" max="29" width="3.625" style="0" customWidth="1"/>
    <col min="30" max="31" width="4.125" style="0" customWidth="1"/>
    <col min="32" max="33" width="3.625" style="0" customWidth="1"/>
    <col min="34" max="34" width="4.125" style="0" customWidth="1"/>
    <col min="35" max="35" width="6.625" style="0" customWidth="1"/>
    <col min="36" max="47" width="4.625" style="0" customWidth="1"/>
  </cols>
  <sheetData>
    <row r="1" spans="2:16" ht="18" customHeight="1">
      <c r="B1" s="48" t="s">
        <v>86</v>
      </c>
      <c r="C1" s="28"/>
      <c r="D1" s="49"/>
      <c r="E1" s="49"/>
      <c r="F1" s="49"/>
      <c r="G1" s="49"/>
      <c r="H1" s="28"/>
      <c r="I1" s="28"/>
      <c r="J1" s="28"/>
      <c r="K1" s="28"/>
      <c r="L1" s="28"/>
      <c r="M1" s="28"/>
      <c r="N1" s="28"/>
      <c r="O1" s="28"/>
      <c r="P1" s="28"/>
    </row>
    <row r="2" spans="2:16" ht="18" customHeight="1">
      <c r="B2" s="240" t="s">
        <v>273</v>
      </c>
      <c r="C2" s="28"/>
      <c r="D2" s="28"/>
      <c r="E2" s="28"/>
      <c r="F2" s="28"/>
      <c r="G2" s="28"/>
      <c r="H2" s="28"/>
      <c r="I2" s="28"/>
      <c r="J2" s="28"/>
      <c r="K2" s="28"/>
      <c r="L2" s="28"/>
      <c r="M2" s="28"/>
      <c r="N2" s="28"/>
      <c r="O2" s="28"/>
      <c r="P2" s="28"/>
    </row>
    <row r="3" spans="2:16" ht="18" customHeight="1">
      <c r="B3" s="79" t="s">
        <v>292</v>
      </c>
      <c r="C3" s="28"/>
      <c r="D3" s="28"/>
      <c r="E3" s="28"/>
      <c r="F3" s="28"/>
      <c r="G3" s="28"/>
      <c r="H3" s="28"/>
      <c r="I3" s="28"/>
      <c r="J3" s="28"/>
      <c r="K3" s="28"/>
      <c r="L3" s="28"/>
      <c r="M3" s="28"/>
      <c r="N3" s="28"/>
      <c r="O3" s="28"/>
      <c r="P3" s="28"/>
    </row>
    <row r="4" spans="2:16" ht="9.75" customHeight="1">
      <c r="B4" s="28"/>
      <c r="C4" s="28"/>
      <c r="D4" s="28"/>
      <c r="E4" s="28"/>
      <c r="F4" s="28"/>
      <c r="G4" s="28"/>
      <c r="H4" s="28"/>
      <c r="I4" s="28"/>
      <c r="J4" s="28"/>
      <c r="K4" s="28"/>
      <c r="L4" s="28"/>
      <c r="M4" s="28"/>
      <c r="N4" s="28"/>
      <c r="O4" s="28"/>
      <c r="P4" s="28"/>
    </row>
    <row r="5" spans="2:16" ht="18" customHeight="1">
      <c r="B5" s="50" t="s">
        <v>92</v>
      </c>
      <c r="C5" s="28"/>
      <c r="D5" s="28"/>
      <c r="E5" s="28"/>
      <c r="F5" s="28"/>
      <c r="G5" s="28"/>
      <c r="H5" s="28"/>
      <c r="I5" s="28"/>
      <c r="J5" s="28"/>
      <c r="K5" s="28"/>
      <c r="L5" s="28"/>
      <c r="M5" s="28"/>
      <c r="N5" s="28"/>
      <c r="O5" s="28"/>
      <c r="P5" s="28"/>
    </row>
    <row r="6" spans="2:16" s="245" customFormat="1" ht="17.25" customHeight="1">
      <c r="B6" s="207" t="s">
        <v>286</v>
      </c>
      <c r="C6" s="241"/>
      <c r="D6" s="241"/>
      <c r="E6" s="241"/>
      <c r="F6" s="241"/>
      <c r="G6" s="241"/>
      <c r="H6" s="242"/>
      <c r="I6" s="242"/>
      <c r="J6" s="242"/>
      <c r="K6" s="242"/>
      <c r="L6" s="242"/>
      <c r="M6" s="243"/>
      <c r="N6" s="244"/>
      <c r="O6" s="242"/>
      <c r="P6" s="242"/>
    </row>
    <row r="7" spans="2:16" s="245" customFormat="1" ht="17.25" customHeight="1">
      <c r="B7" s="207" t="s">
        <v>287</v>
      </c>
      <c r="C7" s="241"/>
      <c r="D7" s="241"/>
      <c r="E7" s="241"/>
      <c r="F7" s="241"/>
      <c r="G7" s="241"/>
      <c r="H7" s="242"/>
      <c r="I7" s="242"/>
      <c r="J7" s="242"/>
      <c r="K7" s="242"/>
      <c r="L7" s="242"/>
      <c r="M7" s="243"/>
      <c r="N7" s="244"/>
      <c r="O7" s="242"/>
      <c r="P7" s="242"/>
    </row>
    <row r="8" spans="2:16" s="245" customFormat="1" ht="17.25" customHeight="1">
      <c r="B8" s="207" t="s">
        <v>288</v>
      </c>
      <c r="C8" s="241"/>
      <c r="D8" s="241"/>
      <c r="E8" s="241"/>
      <c r="F8" s="241"/>
      <c r="G8" s="241"/>
      <c r="H8" s="242"/>
      <c r="I8" s="242"/>
      <c r="J8" s="242"/>
      <c r="K8" s="242"/>
      <c r="L8" s="242"/>
      <c r="M8" s="243"/>
      <c r="N8" s="243"/>
      <c r="O8" s="242"/>
      <c r="P8" s="242"/>
    </row>
    <row r="9" spans="2:16" s="245" customFormat="1" ht="17.25" customHeight="1">
      <c r="B9" s="207" t="s">
        <v>290</v>
      </c>
      <c r="C9" s="241"/>
      <c r="D9" s="241"/>
      <c r="E9" s="241"/>
      <c r="F9" s="241"/>
      <c r="G9" s="241"/>
      <c r="H9" s="242"/>
      <c r="I9" s="242"/>
      <c r="J9" s="242"/>
      <c r="K9" s="242"/>
      <c r="L9" s="242"/>
      <c r="M9" s="242"/>
      <c r="N9" s="242"/>
      <c r="O9" s="242"/>
      <c r="P9" s="242"/>
    </row>
    <row r="10" spans="2:16" s="245" customFormat="1" ht="17.25" customHeight="1">
      <c r="B10" s="241" t="s">
        <v>289</v>
      </c>
      <c r="C10" s="241"/>
      <c r="D10" s="241"/>
      <c r="E10" s="241"/>
      <c r="F10" s="241"/>
      <c r="G10" s="241"/>
      <c r="H10" s="242"/>
      <c r="I10" s="242"/>
      <c r="J10" s="242"/>
      <c r="K10" s="242"/>
      <c r="L10" s="242"/>
      <c r="M10" s="242"/>
      <c r="N10" s="242"/>
      <c r="O10" s="242"/>
      <c r="P10" s="242"/>
    </row>
    <row r="11" spans="2:16" ht="17.25" customHeight="1">
      <c r="B11" s="79"/>
      <c r="C11" s="79"/>
      <c r="D11" s="79"/>
      <c r="E11" s="79"/>
      <c r="F11" s="79"/>
      <c r="G11" s="79"/>
      <c r="H11" s="28"/>
      <c r="I11" s="28"/>
      <c r="J11" s="28"/>
      <c r="K11" s="28"/>
      <c r="L11" s="28"/>
      <c r="M11" s="28"/>
      <c r="N11" s="28"/>
      <c r="O11" s="28"/>
      <c r="P11" s="28"/>
    </row>
    <row r="12" spans="18:47" s="99" customFormat="1" ht="18" customHeight="1">
      <c r="R12" s="100" t="s">
        <v>179</v>
      </c>
      <c r="S12" s="101" t="s">
        <v>180</v>
      </c>
      <c r="T12" s="368"/>
      <c r="U12" s="368"/>
      <c r="V12" s="368"/>
      <c r="W12" s="102" t="s">
        <v>181</v>
      </c>
      <c r="X12" s="103"/>
      <c r="Y12" s="104" t="s">
        <v>182</v>
      </c>
      <c r="Z12" s="104" t="s">
        <v>183</v>
      </c>
      <c r="AA12" s="368"/>
      <c r="AB12" s="368"/>
      <c r="AC12" s="368"/>
      <c r="AD12" s="102" t="s">
        <v>181</v>
      </c>
      <c r="AE12" s="103"/>
      <c r="AF12" s="101" t="s">
        <v>182</v>
      </c>
      <c r="AG12" s="99" t="s">
        <v>184</v>
      </c>
      <c r="AK12" s="105"/>
      <c r="AL12" s="105"/>
      <c r="AM12" s="105"/>
      <c r="AN12" s="105"/>
      <c r="AO12" s="105"/>
      <c r="AP12" s="105"/>
      <c r="AQ12" s="105"/>
      <c r="AR12" s="105"/>
      <c r="AS12" s="105"/>
      <c r="AT12" s="105"/>
      <c r="AU12" s="105"/>
    </row>
    <row r="13" spans="8:47" s="106" customFormat="1" ht="4.5" customHeight="1" thickBot="1">
      <c r="H13" s="107"/>
      <c r="I13" s="107"/>
      <c r="J13" s="107"/>
      <c r="K13" s="107"/>
      <c r="L13" s="107"/>
      <c r="M13" s="107"/>
      <c r="N13" s="107"/>
      <c r="O13" s="107"/>
      <c r="R13" s="108"/>
      <c r="S13" s="109"/>
      <c r="T13" s="110"/>
      <c r="U13" s="110"/>
      <c r="V13" s="110"/>
      <c r="W13" s="107"/>
      <c r="X13" s="111"/>
      <c r="Y13" s="112"/>
      <c r="Z13" s="112"/>
      <c r="AA13" s="110"/>
      <c r="AB13" s="110"/>
      <c r="AC13" s="110"/>
      <c r="AD13" s="107"/>
      <c r="AE13" s="110"/>
      <c r="AF13" s="109"/>
      <c r="AK13" s="113"/>
      <c r="AL13" s="113"/>
      <c r="AM13" s="113"/>
      <c r="AN13" s="113"/>
      <c r="AO13" s="113"/>
      <c r="AP13" s="113"/>
      <c r="AQ13" s="113"/>
      <c r="AR13" s="113"/>
      <c r="AS13" s="113"/>
      <c r="AT13" s="113"/>
      <c r="AU13" s="113"/>
    </row>
    <row r="14" spans="2:47" ht="27" customHeight="1">
      <c r="B14" s="369" t="s">
        <v>259</v>
      </c>
      <c r="C14" s="372" t="s">
        <v>215</v>
      </c>
      <c r="D14" s="375" t="s">
        <v>146</v>
      </c>
      <c r="E14" s="378" t="s">
        <v>156</v>
      </c>
      <c r="F14" s="265" t="s">
        <v>148</v>
      </c>
      <c r="G14" s="381" t="s">
        <v>228</v>
      </c>
      <c r="H14" s="360" t="s">
        <v>217</v>
      </c>
      <c r="I14" s="361"/>
      <c r="J14" s="361"/>
      <c r="K14" s="361"/>
      <c r="L14" s="363" t="s">
        <v>67</v>
      </c>
      <c r="M14" s="361"/>
      <c r="N14" s="361"/>
      <c r="O14" s="362"/>
      <c r="P14" s="363" t="s">
        <v>68</v>
      </c>
      <c r="Q14" s="361"/>
      <c r="R14" s="364"/>
      <c r="S14" s="360" t="s">
        <v>219</v>
      </c>
      <c r="T14" s="361"/>
      <c r="U14" s="362"/>
      <c r="V14" s="363" t="s">
        <v>220</v>
      </c>
      <c r="W14" s="361"/>
      <c r="X14" s="364"/>
      <c r="Y14" s="360" t="s">
        <v>227</v>
      </c>
      <c r="Z14" s="361"/>
      <c r="AA14" s="364"/>
      <c r="AB14" s="360" t="s">
        <v>185</v>
      </c>
      <c r="AC14" s="361"/>
      <c r="AD14" s="361"/>
      <c r="AE14" s="360" t="s">
        <v>186</v>
      </c>
      <c r="AF14" s="361"/>
      <c r="AG14" s="365"/>
      <c r="AK14" s="13"/>
      <c r="AL14" s="13"/>
      <c r="AM14" s="13"/>
      <c r="AN14" s="13"/>
      <c r="AO14" s="13"/>
      <c r="AP14" s="13"/>
      <c r="AQ14" s="13"/>
      <c r="AR14" s="13"/>
      <c r="AS14" s="13"/>
      <c r="AT14" s="13"/>
      <c r="AU14" s="13"/>
    </row>
    <row r="15" spans="2:47" ht="19.5" customHeight="1">
      <c r="B15" s="370"/>
      <c r="C15" s="373"/>
      <c r="D15" s="376"/>
      <c r="E15" s="379"/>
      <c r="F15" s="266"/>
      <c r="G15" s="382"/>
      <c r="H15" s="344" t="s">
        <v>39</v>
      </c>
      <c r="I15" s="345"/>
      <c r="J15" s="345"/>
      <c r="K15" s="345"/>
      <c r="L15" s="366" t="s">
        <v>187</v>
      </c>
      <c r="M15" s="345"/>
      <c r="N15" s="345"/>
      <c r="O15" s="367"/>
      <c r="P15" s="366" t="s">
        <v>188</v>
      </c>
      <c r="Q15" s="345"/>
      <c r="R15" s="346"/>
      <c r="S15" s="344" t="s">
        <v>222</v>
      </c>
      <c r="T15" s="345"/>
      <c r="U15" s="367"/>
      <c r="V15" s="366" t="s">
        <v>223</v>
      </c>
      <c r="W15" s="345"/>
      <c r="X15" s="346"/>
      <c r="Y15" s="344" t="s">
        <v>189</v>
      </c>
      <c r="Z15" s="345"/>
      <c r="AA15" s="346"/>
      <c r="AB15" s="344" t="s">
        <v>226</v>
      </c>
      <c r="AC15" s="345"/>
      <c r="AD15" s="345"/>
      <c r="AE15" s="344" t="s">
        <v>225</v>
      </c>
      <c r="AF15" s="345"/>
      <c r="AG15" s="347"/>
      <c r="AK15" s="13"/>
      <c r="AL15" s="13"/>
      <c r="AM15" s="13"/>
      <c r="AN15" s="13"/>
      <c r="AO15" s="13"/>
      <c r="AP15" s="13"/>
      <c r="AQ15" s="13"/>
      <c r="AR15" s="13"/>
      <c r="AS15" s="13"/>
      <c r="AT15" s="13"/>
      <c r="AU15" s="13"/>
    </row>
    <row r="16" spans="2:47" ht="19.5" customHeight="1" thickBot="1">
      <c r="B16" s="371"/>
      <c r="C16" s="374"/>
      <c r="D16" s="377"/>
      <c r="E16" s="380"/>
      <c r="F16" s="267"/>
      <c r="G16" s="383"/>
      <c r="H16" s="82" t="s">
        <v>190</v>
      </c>
      <c r="I16" s="116" t="s">
        <v>180</v>
      </c>
      <c r="J16" s="117"/>
      <c r="K16" s="116" t="s">
        <v>191</v>
      </c>
      <c r="L16" s="268" t="s">
        <v>218</v>
      </c>
      <c r="M16" s="269"/>
      <c r="N16" s="269"/>
      <c r="O16" s="270"/>
      <c r="P16" s="348" t="s">
        <v>236</v>
      </c>
      <c r="Q16" s="349"/>
      <c r="R16" s="350"/>
      <c r="S16" s="351"/>
      <c r="T16" s="352"/>
      <c r="U16" s="352"/>
      <c r="V16" s="354"/>
      <c r="W16" s="352"/>
      <c r="X16" s="355"/>
      <c r="Y16" s="351" t="s">
        <v>192</v>
      </c>
      <c r="Z16" s="352"/>
      <c r="AA16" s="355"/>
      <c r="AB16" s="356" t="s">
        <v>224</v>
      </c>
      <c r="AC16" s="269"/>
      <c r="AD16" s="269"/>
      <c r="AE16" s="357"/>
      <c r="AF16" s="358"/>
      <c r="AG16" s="359"/>
      <c r="AK16" s="13"/>
      <c r="AL16" s="13"/>
      <c r="AM16" s="13"/>
      <c r="AN16" s="13"/>
      <c r="AO16" s="13"/>
      <c r="AP16" s="13"/>
      <c r="AQ16" s="13"/>
      <c r="AR16" s="13"/>
      <c r="AS16" s="13"/>
      <c r="AT16" s="13"/>
      <c r="AU16" s="13"/>
    </row>
    <row r="17" spans="2:47" ht="21.75" customHeight="1" thickTop="1">
      <c r="B17" s="121"/>
      <c r="C17" s="118"/>
      <c r="D17" s="119"/>
      <c r="E17" s="184"/>
      <c r="F17" s="185"/>
      <c r="G17" s="120"/>
      <c r="H17" s="332"/>
      <c r="I17" s="333"/>
      <c r="J17" s="333"/>
      <c r="K17" s="334"/>
      <c r="L17" s="335"/>
      <c r="M17" s="333"/>
      <c r="N17" s="333"/>
      <c r="O17" s="334"/>
      <c r="P17" s="335"/>
      <c r="Q17" s="333"/>
      <c r="R17" s="336"/>
      <c r="S17" s="337">
        <f>IF(COUNT(L17)=0,"",IF(COUNT(H17)=0,"",L17/H17))</f>
      </c>
      <c r="T17" s="338"/>
      <c r="U17" s="338"/>
      <c r="V17" s="602">
        <f>IF(COUNT(P17)=0,"",IF(COUNT(H17)=0,"",P17/H17))</f>
      </c>
      <c r="W17" s="338"/>
      <c r="X17" s="340"/>
      <c r="Y17" s="341"/>
      <c r="Z17" s="342"/>
      <c r="AA17" s="343"/>
      <c r="AB17" s="326">
        <f>IF(COUNT(L17)=1,L17*Y17,(IF(COUNT(P17)=1,P17*Y17,IF(COUNT(P17)=0,"",P17*Y17))))</f>
      </c>
      <c r="AC17" s="327">
        <f>IF(COUNT(X17)=1,X17*AB17,(IF(COUNT(Y17)=1,Y17*AB17,IF(COUNT(AB17)=0,"",X17*AB17))))</f>
      </c>
      <c r="AD17" s="328">
        <f>IF(COUNT(Y17)=1,Y17*AC17,(IF(COUNT(Z17)=1,Z17*AC17,IF(COUNT(AC17)=0,"",Y17*AC17))))</f>
      </c>
      <c r="AE17" s="329">
        <f aca="true" t="shared" si="0" ref="AE17:AE25">IF(COUNT(H17)=1,AB17/H17,IF(AND(COUNT(H17)=0,COUNT(L17)=1),AB17/L17,""))</f>
      </c>
      <c r="AF17" s="330"/>
      <c r="AG17" s="331"/>
      <c r="AK17" s="13"/>
      <c r="AL17" s="13"/>
      <c r="AM17" s="13"/>
      <c r="AN17" s="13"/>
      <c r="AO17" s="13"/>
      <c r="AP17" s="13"/>
      <c r="AQ17" s="13"/>
      <c r="AR17" s="13"/>
      <c r="AS17" s="13"/>
      <c r="AT17" s="13"/>
      <c r="AU17" s="13"/>
    </row>
    <row r="18" spans="2:47" ht="21.75" customHeight="1">
      <c r="B18" s="121"/>
      <c r="C18" s="122"/>
      <c r="D18" s="119"/>
      <c r="E18" s="186"/>
      <c r="F18" s="167"/>
      <c r="G18" s="120"/>
      <c r="H18" s="316"/>
      <c r="I18" s="317"/>
      <c r="J18" s="317"/>
      <c r="K18" s="318"/>
      <c r="L18" s="319"/>
      <c r="M18" s="317"/>
      <c r="N18" s="317"/>
      <c r="O18" s="318"/>
      <c r="P18" s="319"/>
      <c r="Q18" s="317"/>
      <c r="R18" s="320"/>
      <c r="S18" s="313">
        <f aca="true" t="shared" si="1" ref="S18:S26">IF(COUNT(L18)=0,"",IF(COUNT(H18)=0,"",L18/H18))</f>
      </c>
      <c r="T18" s="314"/>
      <c r="U18" s="314"/>
      <c r="V18" s="603">
        <f aca="true" t="shared" si="2" ref="V18:V26">IF(COUNT(P18)=0,"",IF(COUNT(H18)=0,"",P18/H18))</f>
      </c>
      <c r="W18" s="314"/>
      <c r="X18" s="322"/>
      <c r="Y18" s="323"/>
      <c r="Z18" s="324"/>
      <c r="AA18" s="325"/>
      <c r="AB18" s="310">
        <f aca="true" t="shared" si="3" ref="AB18:AB23">IF(COUNT(L18)=1,L18*Y18,(IF(COUNT(P18)=1,P18*Y18,IF(COUNT(P18)=0,"",P18*Y18))))</f>
      </c>
      <c r="AC18" s="311">
        <f aca="true" t="shared" si="4" ref="AC18:AC24">IF(COUNT(X18)=1,X18*AB18,(IF(COUNT(Y18)=1,Y18*AB18,IF(COUNT(AB18)=0,"",X18*AB18))))</f>
      </c>
      <c r="AD18" s="312">
        <f aca="true" t="shared" si="5" ref="AD18:AD24">IF(COUNT(Y18)=1,Y18*AC18,(IF(COUNT(Z18)=1,Z18*AC18,IF(COUNT(AC18)=0,"",Y18*AC18))))</f>
      </c>
      <c r="AE18" s="313">
        <f t="shared" si="0"/>
      </c>
      <c r="AF18" s="314"/>
      <c r="AG18" s="315"/>
      <c r="AK18" s="13"/>
      <c r="AL18" s="13"/>
      <c r="AM18" s="13"/>
      <c r="AN18" s="13"/>
      <c r="AO18" s="13"/>
      <c r="AP18" s="13"/>
      <c r="AQ18" s="13"/>
      <c r="AR18" s="13"/>
      <c r="AS18" s="13"/>
      <c r="AT18" s="13"/>
      <c r="AU18" s="13"/>
    </row>
    <row r="19" spans="2:47" ht="21.75" customHeight="1">
      <c r="B19" s="123"/>
      <c r="C19" s="124"/>
      <c r="D19" s="119"/>
      <c r="E19" s="186"/>
      <c r="F19" s="168"/>
      <c r="G19" s="120"/>
      <c r="H19" s="316"/>
      <c r="I19" s="317"/>
      <c r="J19" s="317"/>
      <c r="K19" s="318"/>
      <c r="L19" s="319"/>
      <c r="M19" s="317"/>
      <c r="N19" s="317"/>
      <c r="O19" s="318"/>
      <c r="P19" s="319"/>
      <c r="Q19" s="317"/>
      <c r="R19" s="320"/>
      <c r="S19" s="313">
        <f t="shared" si="1"/>
      </c>
      <c r="T19" s="314"/>
      <c r="U19" s="314"/>
      <c r="V19" s="603">
        <f t="shared" si="2"/>
      </c>
      <c r="W19" s="314"/>
      <c r="X19" s="322"/>
      <c r="Y19" s="323"/>
      <c r="Z19" s="324"/>
      <c r="AA19" s="325"/>
      <c r="AB19" s="310">
        <f t="shared" si="3"/>
      </c>
      <c r="AC19" s="311">
        <f t="shared" si="4"/>
      </c>
      <c r="AD19" s="312">
        <f t="shared" si="5"/>
      </c>
      <c r="AE19" s="313">
        <f t="shared" si="0"/>
      </c>
      <c r="AF19" s="314"/>
      <c r="AG19" s="315"/>
      <c r="AK19" s="13"/>
      <c r="AL19" s="13"/>
      <c r="AM19" s="13"/>
      <c r="AN19" s="13"/>
      <c r="AO19" s="13"/>
      <c r="AP19" s="13"/>
      <c r="AQ19" s="13"/>
      <c r="AR19" s="13"/>
      <c r="AS19" s="13"/>
      <c r="AT19" s="13"/>
      <c r="AU19" s="13"/>
    </row>
    <row r="20" spans="2:47" ht="21.75" customHeight="1">
      <c r="B20" s="123"/>
      <c r="C20" s="124"/>
      <c r="D20" s="125"/>
      <c r="E20" s="187"/>
      <c r="F20" s="168"/>
      <c r="G20" s="126"/>
      <c r="H20" s="316"/>
      <c r="I20" s="317"/>
      <c r="J20" s="317"/>
      <c r="K20" s="318"/>
      <c r="L20" s="319"/>
      <c r="M20" s="317"/>
      <c r="N20" s="317"/>
      <c r="O20" s="318"/>
      <c r="P20" s="319"/>
      <c r="Q20" s="317"/>
      <c r="R20" s="320"/>
      <c r="S20" s="313">
        <f t="shared" si="1"/>
      </c>
      <c r="T20" s="314"/>
      <c r="U20" s="314"/>
      <c r="V20" s="603">
        <f t="shared" si="2"/>
      </c>
      <c r="W20" s="314"/>
      <c r="X20" s="322"/>
      <c r="Y20" s="323"/>
      <c r="Z20" s="324"/>
      <c r="AA20" s="325"/>
      <c r="AB20" s="310">
        <f t="shared" si="3"/>
      </c>
      <c r="AC20" s="311">
        <f t="shared" si="4"/>
      </c>
      <c r="AD20" s="312">
        <f t="shared" si="5"/>
      </c>
      <c r="AE20" s="313">
        <f t="shared" si="0"/>
      </c>
      <c r="AF20" s="314"/>
      <c r="AG20" s="315"/>
      <c r="AK20" s="13"/>
      <c r="AL20" s="13"/>
      <c r="AM20" s="13"/>
      <c r="AN20" s="13"/>
      <c r="AO20" s="13"/>
      <c r="AP20" s="13"/>
      <c r="AQ20" s="13"/>
      <c r="AR20" s="13"/>
      <c r="AS20" s="13"/>
      <c r="AT20" s="13"/>
      <c r="AU20" s="13"/>
    </row>
    <row r="21" spans="2:47" ht="21.75" customHeight="1">
      <c r="B21" s="123"/>
      <c r="C21" s="124"/>
      <c r="D21" s="125"/>
      <c r="E21" s="187"/>
      <c r="F21" s="168"/>
      <c r="G21" s="126"/>
      <c r="H21" s="316"/>
      <c r="I21" s="317"/>
      <c r="J21" s="317"/>
      <c r="K21" s="318"/>
      <c r="L21" s="319"/>
      <c r="M21" s="317"/>
      <c r="N21" s="317"/>
      <c r="O21" s="318"/>
      <c r="P21" s="319"/>
      <c r="Q21" s="317"/>
      <c r="R21" s="320"/>
      <c r="S21" s="313">
        <f t="shared" si="1"/>
      </c>
      <c r="T21" s="314"/>
      <c r="U21" s="314"/>
      <c r="V21" s="603">
        <f t="shared" si="2"/>
      </c>
      <c r="W21" s="314"/>
      <c r="X21" s="322"/>
      <c r="Y21" s="323"/>
      <c r="Z21" s="324"/>
      <c r="AA21" s="325"/>
      <c r="AB21" s="310">
        <f t="shared" si="3"/>
      </c>
      <c r="AC21" s="311">
        <f t="shared" si="4"/>
      </c>
      <c r="AD21" s="312">
        <f t="shared" si="5"/>
      </c>
      <c r="AE21" s="313">
        <f t="shared" si="0"/>
      </c>
      <c r="AF21" s="314"/>
      <c r="AG21" s="315"/>
      <c r="AK21" s="13"/>
      <c r="AL21" s="13"/>
      <c r="AM21" s="13"/>
      <c r="AN21" s="13"/>
      <c r="AO21" s="13"/>
      <c r="AP21" s="13"/>
      <c r="AQ21" s="13"/>
      <c r="AR21" s="13"/>
      <c r="AS21" s="13"/>
      <c r="AT21" s="13"/>
      <c r="AU21" s="13"/>
    </row>
    <row r="22" spans="2:47" ht="21.75" customHeight="1">
      <c r="B22" s="123"/>
      <c r="C22" s="124"/>
      <c r="D22" s="125"/>
      <c r="E22" s="187"/>
      <c r="F22" s="168"/>
      <c r="G22" s="126"/>
      <c r="H22" s="316"/>
      <c r="I22" s="317"/>
      <c r="J22" s="317"/>
      <c r="K22" s="318"/>
      <c r="L22" s="319"/>
      <c r="M22" s="317"/>
      <c r="N22" s="317"/>
      <c r="O22" s="318"/>
      <c r="P22" s="319"/>
      <c r="Q22" s="317"/>
      <c r="R22" s="320"/>
      <c r="S22" s="313">
        <f t="shared" si="1"/>
      </c>
      <c r="T22" s="314"/>
      <c r="U22" s="314"/>
      <c r="V22" s="603">
        <f t="shared" si="2"/>
      </c>
      <c r="W22" s="314"/>
      <c r="X22" s="322"/>
      <c r="Y22" s="323"/>
      <c r="Z22" s="324"/>
      <c r="AA22" s="325"/>
      <c r="AB22" s="310">
        <f t="shared" si="3"/>
      </c>
      <c r="AC22" s="311">
        <f t="shared" si="4"/>
      </c>
      <c r="AD22" s="312">
        <f t="shared" si="5"/>
      </c>
      <c r="AE22" s="313">
        <f t="shared" si="0"/>
      </c>
      <c r="AF22" s="314"/>
      <c r="AG22" s="315"/>
      <c r="AK22" s="13"/>
      <c r="AL22" s="13"/>
      <c r="AM22" s="13"/>
      <c r="AN22" s="13"/>
      <c r="AO22" s="13"/>
      <c r="AP22" s="13"/>
      <c r="AQ22" s="13"/>
      <c r="AR22" s="13"/>
      <c r="AS22" s="13"/>
      <c r="AT22" s="13"/>
      <c r="AU22" s="13"/>
    </row>
    <row r="23" spans="2:47" ht="21.75" customHeight="1">
      <c r="B23" s="123"/>
      <c r="C23" s="124"/>
      <c r="D23" s="125"/>
      <c r="E23" s="187"/>
      <c r="F23" s="168"/>
      <c r="G23" s="126"/>
      <c r="H23" s="316"/>
      <c r="I23" s="317"/>
      <c r="J23" s="317"/>
      <c r="K23" s="318"/>
      <c r="L23" s="319"/>
      <c r="M23" s="317"/>
      <c r="N23" s="317"/>
      <c r="O23" s="318"/>
      <c r="P23" s="319"/>
      <c r="Q23" s="317"/>
      <c r="R23" s="320"/>
      <c r="S23" s="313">
        <f t="shared" si="1"/>
      </c>
      <c r="T23" s="314"/>
      <c r="U23" s="314"/>
      <c r="V23" s="603">
        <f t="shared" si="2"/>
      </c>
      <c r="W23" s="314"/>
      <c r="X23" s="322"/>
      <c r="Y23" s="323"/>
      <c r="Z23" s="324"/>
      <c r="AA23" s="325"/>
      <c r="AB23" s="310">
        <f t="shared" si="3"/>
      </c>
      <c r="AC23" s="311">
        <f t="shared" si="4"/>
      </c>
      <c r="AD23" s="312">
        <f t="shared" si="5"/>
      </c>
      <c r="AE23" s="313">
        <f t="shared" si="0"/>
      </c>
      <c r="AF23" s="314"/>
      <c r="AG23" s="315"/>
      <c r="AK23" s="13"/>
      <c r="AL23" s="13"/>
      <c r="AM23" s="13"/>
      <c r="AN23" s="13"/>
      <c r="AO23" s="13"/>
      <c r="AP23" s="13"/>
      <c r="AQ23" s="13"/>
      <c r="AR23" s="13"/>
      <c r="AS23" s="13"/>
      <c r="AT23" s="13"/>
      <c r="AU23" s="13"/>
    </row>
    <row r="24" spans="2:47" ht="21.75" customHeight="1">
      <c r="B24" s="123"/>
      <c r="C24" s="124"/>
      <c r="D24" s="125"/>
      <c r="E24" s="187"/>
      <c r="F24" s="168"/>
      <c r="G24" s="126"/>
      <c r="H24" s="316"/>
      <c r="I24" s="317"/>
      <c r="J24" s="317"/>
      <c r="K24" s="318"/>
      <c r="L24" s="319"/>
      <c r="M24" s="317"/>
      <c r="N24" s="317"/>
      <c r="O24" s="318"/>
      <c r="P24" s="319"/>
      <c r="Q24" s="317"/>
      <c r="R24" s="320"/>
      <c r="S24" s="313">
        <f t="shared" si="1"/>
      </c>
      <c r="T24" s="314"/>
      <c r="U24" s="314"/>
      <c r="V24" s="603">
        <f t="shared" si="2"/>
      </c>
      <c r="W24" s="314"/>
      <c r="X24" s="322"/>
      <c r="Y24" s="323"/>
      <c r="Z24" s="324"/>
      <c r="AA24" s="325"/>
      <c r="AB24" s="310">
        <f>IF(COUNT(L24)=1,L24*Y24,(IF(COUNT(P24)=1,P24*Y24,IF(COUNT(P24)=0,"",P24*Y24))))</f>
      </c>
      <c r="AC24" s="311">
        <f t="shared" si="4"/>
      </c>
      <c r="AD24" s="312">
        <f t="shared" si="5"/>
      </c>
      <c r="AE24" s="313">
        <f t="shared" si="0"/>
      </c>
      <c r="AF24" s="314"/>
      <c r="AG24" s="315"/>
      <c r="AK24" s="13"/>
      <c r="AL24" s="13"/>
      <c r="AM24" s="13"/>
      <c r="AN24" s="13"/>
      <c r="AO24" s="13"/>
      <c r="AP24" s="13"/>
      <c r="AQ24" s="13"/>
      <c r="AR24" s="13"/>
      <c r="AS24" s="13"/>
      <c r="AT24" s="13"/>
      <c r="AU24" s="13"/>
    </row>
    <row r="25" spans="2:47" ht="21.75" customHeight="1" thickBot="1">
      <c r="B25" s="127"/>
      <c r="C25" s="128"/>
      <c r="D25" s="129"/>
      <c r="E25" s="188"/>
      <c r="F25" s="189"/>
      <c r="G25" s="130"/>
      <c r="H25" s="301"/>
      <c r="I25" s="302"/>
      <c r="J25" s="302"/>
      <c r="K25" s="303"/>
      <c r="L25" s="304"/>
      <c r="M25" s="302"/>
      <c r="N25" s="302"/>
      <c r="O25" s="303"/>
      <c r="P25" s="304"/>
      <c r="Q25" s="302"/>
      <c r="R25" s="305"/>
      <c r="S25" s="279">
        <f t="shared" si="1"/>
      </c>
      <c r="T25" s="280"/>
      <c r="U25" s="280"/>
      <c r="V25" s="604">
        <f t="shared" si="2"/>
      </c>
      <c r="W25" s="280"/>
      <c r="X25" s="306"/>
      <c r="Y25" s="307"/>
      <c r="Z25" s="308"/>
      <c r="AA25" s="309"/>
      <c r="AB25" s="276">
        <f>IF(COUNT(L25)=1,L25*Y25,(IF(COUNT(P25)=1,P25*Y25,IF(COUNT(P25)=0,"",P25*Y25))))</f>
      </c>
      <c r="AC25" s="277">
        <f>IF(COUNT(X25)=1,X25*AB25,(IF(COUNT(Y25)=1,Y25*AB25,IF(COUNT(AB25)=0,"",X25*AB25))))</f>
      </c>
      <c r="AD25" s="278">
        <f>IF(COUNT(Y25)=1,Y25*AC25,(IF(COUNT(Z25)=1,Z25*AC25,IF(COUNT(AC25)=0,"",Y25*AC25))))</f>
      </c>
      <c r="AE25" s="279">
        <f t="shared" si="0"/>
      </c>
      <c r="AF25" s="280"/>
      <c r="AG25" s="281"/>
      <c r="AK25" s="13"/>
      <c r="AL25" s="13"/>
      <c r="AM25" s="13"/>
      <c r="AN25" s="13"/>
      <c r="AO25" s="13"/>
      <c r="AP25" s="13"/>
      <c r="AQ25" s="13"/>
      <c r="AR25" s="13"/>
      <c r="AS25" s="13"/>
      <c r="AT25" s="13"/>
      <c r="AU25" s="13"/>
    </row>
    <row r="26" spans="2:47" ht="21.75" customHeight="1" thickBot="1" thickTop="1">
      <c r="B26" s="282" t="s">
        <v>298</v>
      </c>
      <c r="C26" s="283"/>
      <c r="D26" s="284"/>
      <c r="E26" s="284"/>
      <c r="F26" s="284"/>
      <c r="G26" s="285"/>
      <c r="H26" s="286"/>
      <c r="I26" s="287"/>
      <c r="J26" s="287"/>
      <c r="K26" s="288"/>
      <c r="L26" s="289">
        <f>IF(COUNT(L17:O25)=0,"",SUM(L17:O25))</f>
      </c>
      <c r="M26" s="290"/>
      <c r="N26" s="290"/>
      <c r="O26" s="291"/>
      <c r="P26" s="289">
        <f>IF(COUNT(P17:P25)=0,"",SUM(P17:P25))</f>
      </c>
      <c r="Q26" s="290"/>
      <c r="R26" s="292"/>
      <c r="S26" s="293">
        <f t="shared" si="1"/>
      </c>
      <c r="T26" s="294"/>
      <c r="U26" s="294"/>
      <c r="V26" s="605">
        <f t="shared" si="2"/>
      </c>
      <c r="W26" s="294"/>
      <c r="X26" s="296"/>
      <c r="Y26" s="297" t="s">
        <v>193</v>
      </c>
      <c r="Z26" s="298"/>
      <c r="AA26" s="299"/>
      <c r="AB26" s="300">
        <f>IF(COUNTA(Y17:Y25)=0,"",SUM(AB17:AB25))</f>
      </c>
      <c r="AC26" s="290">
        <f>IF(COUNTA(AB17:AB25)=0,"",SUM(AC17:AC25))</f>
        <v>0</v>
      </c>
      <c r="AD26" s="292">
        <f>IF(COUNTA(AC17:AC25)=0,"",SUM(AD17:AD25))</f>
        <v>0</v>
      </c>
      <c r="AE26" s="273">
        <f>IF(COUNT(H26)=1,AB26/H26,"")</f>
      </c>
      <c r="AF26" s="274"/>
      <c r="AG26" s="275"/>
      <c r="AK26" s="13"/>
      <c r="AL26" s="13"/>
      <c r="AM26" s="13"/>
      <c r="AN26" s="13"/>
      <c r="AO26" s="13"/>
      <c r="AP26" s="13"/>
      <c r="AQ26" s="13"/>
      <c r="AR26" s="13"/>
      <c r="AS26" s="13"/>
      <c r="AT26" s="13"/>
      <c r="AU26" s="13"/>
    </row>
    <row r="27" ht="12.75" customHeight="1"/>
    <row r="28" spans="2:31" ht="13.5">
      <c r="B28" s="55" t="s">
        <v>153</v>
      </c>
      <c r="C28" s="131"/>
      <c r="D28" s="132"/>
      <c r="E28" s="132"/>
      <c r="F28" s="132"/>
      <c r="G28" s="19"/>
      <c r="H28" s="51" t="s">
        <v>157</v>
      </c>
      <c r="I28" s="51"/>
      <c r="J28" s="51"/>
      <c r="K28" s="51"/>
      <c r="L28" s="51"/>
      <c r="M28" s="51"/>
      <c r="N28" s="51"/>
      <c r="O28" s="51"/>
      <c r="P28" s="56"/>
      <c r="Q28" s="56"/>
      <c r="R28" s="56"/>
      <c r="S28" s="56"/>
      <c r="T28" s="56"/>
      <c r="U28" s="56"/>
      <c r="V28" s="80" t="s">
        <v>158</v>
      </c>
      <c r="W28" s="80"/>
      <c r="X28" s="80"/>
      <c r="Y28" s="133"/>
      <c r="Z28" s="133"/>
      <c r="AA28" s="133"/>
      <c r="AB28" s="134"/>
      <c r="AC28" s="134"/>
      <c r="AD28" s="134"/>
      <c r="AE28" s="134"/>
    </row>
    <row r="29" spans="2:31" ht="13.5">
      <c r="B29" s="55" t="s">
        <v>154</v>
      </c>
      <c r="C29" s="135"/>
      <c r="D29" s="135"/>
      <c r="E29" s="135"/>
      <c r="F29" s="135"/>
      <c r="G29" s="19"/>
      <c r="H29" s="260" t="s">
        <v>159</v>
      </c>
      <c r="I29" s="261"/>
      <c r="J29" s="261"/>
      <c r="K29" s="262"/>
      <c r="L29" s="260" t="s">
        <v>194</v>
      </c>
      <c r="M29" s="261"/>
      <c r="N29" s="261"/>
      <c r="O29" s="262"/>
      <c r="P29" s="271" t="s">
        <v>193</v>
      </c>
      <c r="Q29" s="271"/>
      <c r="R29" s="271"/>
      <c r="S29" s="272" t="s">
        <v>193</v>
      </c>
      <c r="T29" s="272"/>
      <c r="U29" s="272"/>
      <c r="V29" s="80" t="s">
        <v>161</v>
      </c>
      <c r="W29" s="80"/>
      <c r="X29" s="80"/>
      <c r="Y29" s="136"/>
      <c r="Z29" s="136"/>
      <c r="AA29" s="136"/>
      <c r="AB29" s="137"/>
      <c r="AC29" s="137"/>
      <c r="AD29" s="137"/>
      <c r="AE29" s="136"/>
    </row>
    <row r="30" spans="2:31" ht="13.5">
      <c r="B30" s="55" t="s">
        <v>147</v>
      </c>
      <c r="C30" s="138"/>
      <c r="D30" s="138"/>
      <c r="E30" s="138"/>
      <c r="F30" s="138"/>
      <c r="G30" s="19"/>
      <c r="H30" s="260" t="s">
        <v>66</v>
      </c>
      <c r="I30" s="261"/>
      <c r="J30" s="261"/>
      <c r="K30" s="262"/>
      <c r="L30" s="260" t="s">
        <v>195</v>
      </c>
      <c r="M30" s="261"/>
      <c r="N30" s="261"/>
      <c r="O30" s="262"/>
      <c r="P30" s="271" t="s">
        <v>70</v>
      </c>
      <c r="Q30" s="271"/>
      <c r="R30" s="271"/>
      <c r="S30" s="272" t="s">
        <v>196</v>
      </c>
      <c r="T30" s="272"/>
      <c r="U30" s="272"/>
      <c r="V30" s="81" t="s">
        <v>163</v>
      </c>
      <c r="W30" s="81"/>
      <c r="X30" s="81"/>
      <c r="Y30" s="136"/>
      <c r="Z30" s="136"/>
      <c r="AA30" s="136"/>
      <c r="AB30" s="137"/>
      <c r="AC30" s="137"/>
      <c r="AD30" s="137"/>
      <c r="AE30" s="136"/>
    </row>
    <row r="31" spans="2:31" ht="13.5">
      <c r="B31" s="55" t="s">
        <v>145</v>
      </c>
      <c r="C31" s="135"/>
      <c r="D31" s="135"/>
      <c r="E31" s="135"/>
      <c r="F31" s="135"/>
      <c r="G31" s="19"/>
      <c r="H31" s="260" t="s">
        <v>197</v>
      </c>
      <c r="I31" s="261"/>
      <c r="J31" s="261"/>
      <c r="K31" s="262"/>
      <c r="L31" s="260" t="s">
        <v>198</v>
      </c>
      <c r="M31" s="261"/>
      <c r="N31" s="261"/>
      <c r="O31" s="262"/>
      <c r="P31" s="271" t="s">
        <v>69</v>
      </c>
      <c r="Q31" s="271"/>
      <c r="R31" s="271"/>
      <c r="S31" s="272" t="s">
        <v>199</v>
      </c>
      <c r="T31" s="272"/>
      <c r="U31" s="272"/>
      <c r="V31" s="80" t="s">
        <v>166</v>
      </c>
      <c r="W31" s="80"/>
      <c r="X31" s="80"/>
      <c r="Y31" s="136"/>
      <c r="Z31" s="136"/>
      <c r="AA31" s="136"/>
      <c r="AB31" s="137"/>
      <c r="AC31" s="137"/>
      <c r="AD31" s="137"/>
      <c r="AE31" s="136"/>
    </row>
    <row r="32" spans="2:31" ht="13.5">
      <c r="B32" s="55" t="s">
        <v>167</v>
      </c>
      <c r="C32" s="139"/>
      <c r="D32" s="139"/>
      <c r="E32" s="139"/>
      <c r="F32" s="139"/>
      <c r="G32" s="19"/>
      <c r="H32" s="260" t="s">
        <v>100</v>
      </c>
      <c r="I32" s="261"/>
      <c r="J32" s="261"/>
      <c r="K32" s="262"/>
      <c r="L32" s="260" t="s">
        <v>200</v>
      </c>
      <c r="M32" s="261"/>
      <c r="N32" s="261"/>
      <c r="O32" s="262"/>
      <c r="P32" s="271" t="s">
        <v>168</v>
      </c>
      <c r="Q32" s="271"/>
      <c r="R32" s="271"/>
      <c r="S32" s="272" t="s">
        <v>201</v>
      </c>
      <c r="T32" s="272"/>
      <c r="U32" s="272"/>
      <c r="V32" s="81" t="s">
        <v>170</v>
      </c>
      <c r="W32" s="81"/>
      <c r="X32" s="81"/>
      <c r="Y32" s="136"/>
      <c r="Z32" s="136"/>
      <c r="AA32" s="136"/>
      <c r="AB32" s="137"/>
      <c r="AC32" s="137"/>
      <c r="AD32" s="137"/>
      <c r="AE32" s="136"/>
    </row>
    <row r="33" spans="2:31" ht="13.5">
      <c r="B33" s="55" t="s">
        <v>274</v>
      </c>
      <c r="C33" s="140"/>
      <c r="D33" s="140"/>
      <c r="E33" s="140"/>
      <c r="F33" s="140"/>
      <c r="G33" s="24"/>
      <c r="H33" s="260" t="s">
        <v>171</v>
      </c>
      <c r="I33" s="261"/>
      <c r="J33" s="261"/>
      <c r="K33" s="262"/>
      <c r="L33" s="263" t="s">
        <v>202</v>
      </c>
      <c r="M33" s="263"/>
      <c r="N33" s="263"/>
      <c r="O33" s="263"/>
      <c r="P33" s="263"/>
      <c r="Q33" s="263"/>
      <c r="R33" s="263"/>
      <c r="S33" s="263"/>
      <c r="T33" s="263"/>
      <c r="U33" s="263"/>
      <c r="V33" s="80" t="s">
        <v>172</v>
      </c>
      <c r="W33" s="80"/>
      <c r="X33" s="80"/>
      <c r="Y33" s="141"/>
      <c r="Z33" s="141"/>
      <c r="AA33" s="141"/>
      <c r="AB33" s="142"/>
      <c r="AC33" s="142"/>
      <c r="AD33" s="142"/>
      <c r="AE33" s="142"/>
    </row>
    <row r="34" spans="2:31" ht="13.5">
      <c r="B34" s="138"/>
      <c r="C34" s="138"/>
      <c r="D34" s="138"/>
      <c r="E34" s="138"/>
      <c r="F34" s="138"/>
      <c r="H34" s="260" t="s">
        <v>173</v>
      </c>
      <c r="I34" s="261"/>
      <c r="J34" s="261"/>
      <c r="K34" s="262"/>
      <c r="L34" s="264" t="s">
        <v>203</v>
      </c>
      <c r="M34" s="264"/>
      <c r="N34" s="264"/>
      <c r="O34" s="264"/>
      <c r="P34" s="264"/>
      <c r="Q34" s="264"/>
      <c r="R34" s="264"/>
      <c r="S34" s="264"/>
      <c r="T34" s="264"/>
      <c r="U34" s="264"/>
      <c r="V34" s="80" t="s">
        <v>175</v>
      </c>
      <c r="W34" s="80"/>
      <c r="X34" s="80"/>
      <c r="Y34" s="143"/>
      <c r="Z34" s="143"/>
      <c r="AA34" s="143"/>
      <c r="AB34" s="143"/>
      <c r="AC34" s="143"/>
      <c r="AD34" s="143"/>
      <c r="AE34" s="143"/>
    </row>
  </sheetData>
  <sheetProtection/>
  <protectedRanges>
    <protectedRange sqref="Y12:Z13" name="範囲1"/>
  </protectedRanges>
  <mergeCells count="132">
    <mergeCell ref="T12:V12"/>
    <mergeCell ref="AA12:AC12"/>
    <mergeCell ref="B14:B16"/>
    <mergeCell ref="C14:C16"/>
    <mergeCell ref="D14:D16"/>
    <mergeCell ref="E14:E16"/>
    <mergeCell ref="G14:G16"/>
    <mergeCell ref="H14:K14"/>
    <mergeCell ref="L14:O14"/>
    <mergeCell ref="P14:R14"/>
    <mergeCell ref="S14:U14"/>
    <mergeCell ref="V14:X14"/>
    <mergeCell ref="Y14:AA14"/>
    <mergeCell ref="AB14:AD14"/>
    <mergeCell ref="AE14:AG14"/>
    <mergeCell ref="H15:K15"/>
    <mergeCell ref="L15:O15"/>
    <mergeCell ref="P15:R15"/>
    <mergeCell ref="S15:U15"/>
    <mergeCell ref="V15:X15"/>
    <mergeCell ref="Y15:AA15"/>
    <mergeCell ref="AB15:AD15"/>
    <mergeCell ref="AE15:AG15"/>
    <mergeCell ref="P16:R16"/>
    <mergeCell ref="S16:U16"/>
    <mergeCell ref="V16:X16"/>
    <mergeCell ref="Y16:AA16"/>
    <mergeCell ref="AB16:AD16"/>
    <mergeCell ref="AE16:AG16"/>
    <mergeCell ref="H17:K17"/>
    <mergeCell ref="L17:O17"/>
    <mergeCell ref="P17:R17"/>
    <mergeCell ref="S17:U17"/>
    <mergeCell ref="V17:X17"/>
    <mergeCell ref="Y17:AA17"/>
    <mergeCell ref="AB17:AD17"/>
    <mergeCell ref="AE17:AG17"/>
    <mergeCell ref="H18:K18"/>
    <mergeCell ref="L18:O18"/>
    <mergeCell ref="P18:R18"/>
    <mergeCell ref="S18:U18"/>
    <mergeCell ref="V18:X18"/>
    <mergeCell ref="Y18:AA18"/>
    <mergeCell ref="AB18:AD18"/>
    <mergeCell ref="AE18:AG18"/>
    <mergeCell ref="H19:K19"/>
    <mergeCell ref="L19:O19"/>
    <mergeCell ref="P19:R19"/>
    <mergeCell ref="S19:U19"/>
    <mergeCell ref="V19:X19"/>
    <mergeCell ref="Y19:AA19"/>
    <mergeCell ref="AB19:AD19"/>
    <mergeCell ref="AE19:AG19"/>
    <mergeCell ref="H20:K20"/>
    <mergeCell ref="L20:O20"/>
    <mergeCell ref="P20:R20"/>
    <mergeCell ref="S20:U20"/>
    <mergeCell ref="V20:X20"/>
    <mergeCell ref="Y20:AA20"/>
    <mergeCell ref="AB20:AD20"/>
    <mergeCell ref="AE20:AG20"/>
    <mergeCell ref="H21:K21"/>
    <mergeCell ref="L21:O21"/>
    <mergeCell ref="P21:R21"/>
    <mergeCell ref="S21:U21"/>
    <mergeCell ref="V21:X21"/>
    <mergeCell ref="Y21:AA21"/>
    <mergeCell ref="AB21:AD21"/>
    <mergeCell ref="AE21:AG21"/>
    <mergeCell ref="H22:K22"/>
    <mergeCell ref="L22:O22"/>
    <mergeCell ref="P22:R22"/>
    <mergeCell ref="S22:U22"/>
    <mergeCell ref="V22:X22"/>
    <mergeCell ref="Y22:AA22"/>
    <mergeCell ref="AB22:AD22"/>
    <mergeCell ref="AE22:AG22"/>
    <mergeCell ref="H23:K23"/>
    <mergeCell ref="L23:O23"/>
    <mergeCell ref="P23:R23"/>
    <mergeCell ref="S23:U23"/>
    <mergeCell ref="V23:X23"/>
    <mergeCell ref="Y23:AA23"/>
    <mergeCell ref="AB23:AD23"/>
    <mergeCell ref="AE23:AG23"/>
    <mergeCell ref="H24:K24"/>
    <mergeCell ref="L24:O24"/>
    <mergeCell ref="P24:R24"/>
    <mergeCell ref="S24:U24"/>
    <mergeCell ref="V24:X24"/>
    <mergeCell ref="Y24:AA24"/>
    <mergeCell ref="AB24:AD24"/>
    <mergeCell ref="AE24:AG24"/>
    <mergeCell ref="V26:X26"/>
    <mergeCell ref="Y26:AA26"/>
    <mergeCell ref="AB26:AD26"/>
    <mergeCell ref="H25:K25"/>
    <mergeCell ref="L25:O25"/>
    <mergeCell ref="P25:R25"/>
    <mergeCell ref="S25:U25"/>
    <mergeCell ref="V25:X25"/>
    <mergeCell ref="Y25:AA25"/>
    <mergeCell ref="L30:O30"/>
    <mergeCell ref="P30:R30"/>
    <mergeCell ref="S30:U30"/>
    <mergeCell ref="AB25:AD25"/>
    <mergeCell ref="AE25:AG25"/>
    <mergeCell ref="B26:G26"/>
    <mergeCell ref="H26:K26"/>
    <mergeCell ref="L26:O26"/>
    <mergeCell ref="P26:R26"/>
    <mergeCell ref="S26:U26"/>
    <mergeCell ref="H32:K32"/>
    <mergeCell ref="L32:O32"/>
    <mergeCell ref="P32:R32"/>
    <mergeCell ref="S32:U32"/>
    <mergeCell ref="AE26:AG26"/>
    <mergeCell ref="H29:K29"/>
    <mergeCell ref="L29:O29"/>
    <mergeCell ref="P29:R29"/>
    <mergeCell ref="S29:U29"/>
    <mergeCell ref="H30:K30"/>
    <mergeCell ref="H33:K33"/>
    <mergeCell ref="L33:U33"/>
    <mergeCell ref="H34:K34"/>
    <mergeCell ref="L34:U34"/>
    <mergeCell ref="F14:F16"/>
    <mergeCell ref="L16:O16"/>
    <mergeCell ref="H31:K31"/>
    <mergeCell ref="L31:O31"/>
    <mergeCell ref="P31:R31"/>
    <mergeCell ref="S31:U31"/>
  </mergeCells>
  <printOptions horizontalCentered="1"/>
  <pageMargins left="0.31496062992125984" right="0.1968503937007874" top="0.3937007874015748" bottom="0.3937007874015748" header="0.1968503937007874" footer="0.1968503937007874"/>
  <pageSetup horizontalDpi="300" verticalDpi="300" orientation="landscape" paperSize="9" scale="95" r:id="rId1"/>
  <headerFooter alignWithMargins="0">
    <oddFooter>&amp;L&amp;8 2018.02&amp;C-3-</oddFooter>
  </headerFooter>
</worksheet>
</file>

<file path=xl/worksheets/sheet5.xml><?xml version="1.0" encoding="utf-8"?>
<worksheet xmlns="http://schemas.openxmlformats.org/spreadsheetml/2006/main" xmlns:r="http://schemas.openxmlformats.org/officeDocument/2006/relationships">
  <sheetPr>
    <tabColor rgb="FFFFFF99"/>
  </sheetPr>
  <dimension ref="B1:AM31"/>
  <sheetViews>
    <sheetView zoomScalePageLayoutView="0" workbookViewId="0" topLeftCell="A1">
      <selection activeCell="J1" sqref="J1"/>
    </sheetView>
  </sheetViews>
  <sheetFormatPr defaultColWidth="9.00390625" defaultRowHeight="13.5"/>
  <cols>
    <col min="1" max="1" width="1.12109375" style="0" customWidth="1"/>
    <col min="2" max="2" width="18.625" style="0" customWidth="1"/>
    <col min="3" max="3" width="21.625" style="0" customWidth="1"/>
    <col min="4" max="4" width="8.125" style="0" customWidth="1"/>
    <col min="5" max="7" width="10.125" style="0" customWidth="1"/>
    <col min="8" max="8" width="7.625" style="0" customWidth="1"/>
    <col min="9" max="9" width="2.875" style="0" customWidth="1"/>
    <col min="10" max="11" width="3.625" style="0" customWidth="1"/>
    <col min="12" max="12" width="2.875" style="0" customWidth="1"/>
    <col min="13" max="14" width="3.625" style="0" customWidth="1"/>
    <col min="15" max="15" width="2.875" style="0" customWidth="1"/>
    <col min="16" max="19" width="3.625" style="0" customWidth="1"/>
    <col min="20" max="20" width="2.875" style="0" customWidth="1"/>
    <col min="21" max="21" width="3.625" style="0" customWidth="1"/>
    <col min="22" max="22" width="4.625" style="0" customWidth="1"/>
    <col min="23" max="23" width="3.125" style="0" customWidth="1"/>
    <col min="24" max="24" width="2.625" style="0" customWidth="1"/>
    <col min="25" max="25" width="4.00390625" style="0" customWidth="1"/>
  </cols>
  <sheetData>
    <row r="1" ht="19.5" customHeight="1">
      <c r="B1" s="48" t="s">
        <v>87</v>
      </c>
    </row>
    <row r="2" spans="2:24" ht="18" customHeight="1">
      <c r="B2" s="12" t="s">
        <v>275</v>
      </c>
      <c r="C2" s="19"/>
      <c r="D2" s="19"/>
      <c r="E2" s="19"/>
      <c r="F2" s="19"/>
      <c r="G2" s="19"/>
      <c r="H2" s="19"/>
      <c r="I2" s="19"/>
      <c r="J2" s="19"/>
      <c r="K2" s="19"/>
      <c r="L2" s="19"/>
      <c r="M2" s="19"/>
      <c r="N2" s="19"/>
      <c r="O2" s="19"/>
      <c r="P2" s="19"/>
      <c r="Q2" s="19"/>
      <c r="R2" s="19"/>
      <c r="S2" s="19"/>
      <c r="T2" s="19"/>
      <c r="U2" s="19"/>
      <c r="V2" s="19"/>
      <c r="W2" s="19"/>
      <c r="X2" s="19"/>
    </row>
    <row r="3" spans="2:24" ht="18" customHeight="1">
      <c r="B3" s="74" t="s">
        <v>204</v>
      </c>
      <c r="D3" s="19"/>
      <c r="E3" s="19"/>
      <c r="F3" s="19"/>
      <c r="G3" s="19"/>
      <c r="H3" s="19"/>
      <c r="I3" s="19"/>
      <c r="J3" s="19"/>
      <c r="K3" s="19"/>
      <c r="L3" s="19"/>
      <c r="M3" s="19"/>
      <c r="N3" s="19"/>
      <c r="O3" s="19"/>
      <c r="P3" s="19"/>
      <c r="Q3" s="19"/>
      <c r="R3" s="19"/>
      <c r="S3" s="19"/>
      <c r="T3" s="19"/>
      <c r="U3" s="19"/>
      <c r="V3" s="19"/>
      <c r="W3" s="19"/>
      <c r="X3" s="19"/>
    </row>
    <row r="4" spans="2:24" ht="9.75" customHeight="1">
      <c r="B4" s="19"/>
      <c r="C4" s="19"/>
      <c r="D4" s="19"/>
      <c r="E4" s="19"/>
      <c r="F4" s="19"/>
      <c r="G4" s="19"/>
      <c r="H4" s="19"/>
      <c r="I4" s="19"/>
      <c r="J4" s="19"/>
      <c r="K4" s="19"/>
      <c r="L4" s="19"/>
      <c r="M4" s="19"/>
      <c r="N4" s="19"/>
      <c r="O4" s="19"/>
      <c r="P4" s="19"/>
      <c r="Q4" s="19"/>
      <c r="R4" s="19"/>
      <c r="S4" s="19"/>
      <c r="T4" s="19"/>
      <c r="U4" s="19"/>
      <c r="V4" s="19"/>
      <c r="W4" s="19"/>
      <c r="X4" s="19"/>
    </row>
    <row r="5" spans="2:24" ht="15" customHeight="1">
      <c r="B5" s="17" t="s">
        <v>205</v>
      </c>
      <c r="C5" s="19"/>
      <c r="D5" s="19"/>
      <c r="E5" s="19"/>
      <c r="F5" s="19"/>
      <c r="G5" s="19"/>
      <c r="H5" s="19"/>
      <c r="I5" s="19"/>
      <c r="J5" s="19"/>
      <c r="K5" s="19"/>
      <c r="L5" s="19"/>
      <c r="M5" s="19"/>
      <c r="N5" s="19"/>
      <c r="O5" s="19"/>
      <c r="P5" s="19"/>
      <c r="Q5" s="19"/>
      <c r="R5" s="19"/>
      <c r="S5" s="19"/>
      <c r="T5" s="19"/>
      <c r="U5" s="19"/>
      <c r="V5" s="19"/>
      <c r="W5" s="19"/>
      <c r="X5" s="19"/>
    </row>
    <row r="6" spans="2:13" ht="18" customHeight="1">
      <c r="B6" s="74" t="s">
        <v>279</v>
      </c>
      <c r="C6" s="79"/>
      <c r="D6" s="28"/>
      <c r="E6" s="28"/>
      <c r="F6" s="28"/>
      <c r="G6" s="28"/>
      <c r="H6" s="28"/>
      <c r="I6" s="28"/>
      <c r="J6" s="28"/>
      <c r="K6" s="28"/>
      <c r="L6" s="28"/>
      <c r="M6" s="28"/>
    </row>
    <row r="7" spans="2:13" ht="18" customHeight="1">
      <c r="B7" s="74" t="s">
        <v>276</v>
      </c>
      <c r="C7" s="79"/>
      <c r="D7" s="28"/>
      <c r="E7" s="28"/>
      <c r="F7" s="28"/>
      <c r="G7" s="28"/>
      <c r="H7" s="28"/>
      <c r="I7" s="28"/>
      <c r="J7" s="28"/>
      <c r="K7" s="28"/>
      <c r="L7" s="28"/>
      <c r="M7" s="28"/>
    </row>
    <row r="8" spans="2:13" ht="18" customHeight="1">
      <c r="B8" s="74" t="s">
        <v>277</v>
      </c>
      <c r="C8" s="79"/>
      <c r="D8" s="28"/>
      <c r="E8" s="28"/>
      <c r="F8" s="28"/>
      <c r="G8" s="28"/>
      <c r="H8" s="28"/>
      <c r="I8" s="28"/>
      <c r="J8" s="28"/>
      <c r="K8" s="28"/>
      <c r="L8" s="28"/>
      <c r="M8" s="28"/>
    </row>
    <row r="9" spans="2:24" ht="18" customHeight="1">
      <c r="B9" s="74" t="s">
        <v>278</v>
      </c>
      <c r="C9" s="74"/>
      <c r="D9" s="74"/>
      <c r="E9" s="19"/>
      <c r="F9" s="19"/>
      <c r="G9" s="19"/>
      <c r="H9" s="19"/>
      <c r="I9" s="19"/>
      <c r="J9" s="19"/>
      <c r="K9" s="19"/>
      <c r="L9" s="19"/>
      <c r="M9" s="19"/>
      <c r="N9" s="19"/>
      <c r="O9" s="19"/>
      <c r="P9" s="19"/>
      <c r="Q9" s="19"/>
      <c r="R9" s="19"/>
      <c r="S9" s="19"/>
      <c r="T9" s="19"/>
      <c r="U9" s="19"/>
      <c r="V9" s="19"/>
      <c r="W9" s="19"/>
      <c r="X9" s="19"/>
    </row>
    <row r="10" spans="2:24" ht="15" customHeight="1">
      <c r="B10" s="19"/>
      <c r="C10" s="19"/>
      <c r="D10" s="19"/>
      <c r="E10" s="19"/>
      <c r="F10" s="19"/>
      <c r="G10" s="19"/>
      <c r="H10" s="19"/>
      <c r="I10" s="19"/>
      <c r="J10" s="19"/>
      <c r="K10" s="19"/>
      <c r="L10" s="19"/>
      <c r="M10" s="19"/>
      <c r="N10" s="19"/>
      <c r="O10" s="19"/>
      <c r="P10" s="19"/>
      <c r="Q10" s="19"/>
      <c r="R10" s="19"/>
      <c r="S10" s="19"/>
      <c r="T10" s="19"/>
      <c r="U10" s="19"/>
      <c r="V10" s="19"/>
      <c r="W10" s="19"/>
      <c r="X10" s="19"/>
    </row>
    <row r="11" spans="2:39" s="31" customFormat="1" ht="18" customHeight="1">
      <c r="B11" s="144"/>
      <c r="C11" s="144"/>
      <c r="D11" s="144"/>
      <c r="F11" s="144"/>
      <c r="G11" s="144"/>
      <c r="H11" s="145" t="s">
        <v>206</v>
      </c>
      <c r="I11" s="368"/>
      <c r="J11" s="368"/>
      <c r="K11" s="368"/>
      <c r="L11" s="102" t="s">
        <v>181</v>
      </c>
      <c r="M11" s="368"/>
      <c r="N11" s="368"/>
      <c r="O11" s="104" t="s">
        <v>182</v>
      </c>
      <c r="P11" s="104" t="s">
        <v>183</v>
      </c>
      <c r="Q11" s="368"/>
      <c r="R11" s="368"/>
      <c r="S11" s="368"/>
      <c r="T11" s="102" t="s">
        <v>181</v>
      </c>
      <c r="U11" s="368"/>
      <c r="V11" s="368"/>
      <c r="W11" s="146" t="s">
        <v>182</v>
      </c>
      <c r="X11" s="147" t="s">
        <v>184</v>
      </c>
      <c r="Y11" s="142"/>
      <c r="AC11" s="13"/>
      <c r="AD11" s="13"/>
      <c r="AE11" s="13"/>
      <c r="AF11" s="13"/>
      <c r="AG11" s="13"/>
      <c r="AH11" s="13"/>
      <c r="AI11" s="13"/>
      <c r="AJ11" s="13"/>
      <c r="AK11" s="13"/>
      <c r="AL11" s="13"/>
      <c r="AM11" s="13"/>
    </row>
    <row r="12" spans="2:39" s="31" customFormat="1" ht="4.5" customHeight="1" thickBot="1">
      <c r="B12" s="144"/>
      <c r="C12" s="144"/>
      <c r="D12" s="144"/>
      <c r="E12" s="144"/>
      <c r="F12" s="144"/>
      <c r="G12" s="144"/>
      <c r="H12" s="148"/>
      <c r="I12" s="149"/>
      <c r="J12" s="149"/>
      <c r="K12" s="149"/>
      <c r="L12" s="102"/>
      <c r="M12" s="149"/>
      <c r="N12" s="149"/>
      <c r="O12" s="104"/>
      <c r="P12" s="104"/>
      <c r="Q12" s="149"/>
      <c r="R12" s="149"/>
      <c r="S12" s="149"/>
      <c r="T12" s="102"/>
      <c r="U12" s="149"/>
      <c r="V12" s="149"/>
      <c r="W12" s="150"/>
      <c r="X12" s="151"/>
      <c r="Y12" s="142"/>
      <c r="AC12" s="13"/>
      <c r="AD12" s="13"/>
      <c r="AE12" s="13"/>
      <c r="AF12" s="13"/>
      <c r="AG12" s="13"/>
      <c r="AH12" s="13"/>
      <c r="AI12" s="13"/>
      <c r="AJ12" s="13"/>
      <c r="AK12" s="13"/>
      <c r="AL12" s="13"/>
      <c r="AM12" s="13"/>
    </row>
    <row r="13" spans="2:24" ht="21.75" customHeight="1">
      <c r="B13" s="369" t="s">
        <v>260</v>
      </c>
      <c r="C13" s="381" t="s">
        <v>261</v>
      </c>
      <c r="D13" s="381" t="s">
        <v>228</v>
      </c>
      <c r="E13" s="436" t="s">
        <v>229</v>
      </c>
      <c r="F13" s="375"/>
      <c r="G13" s="437"/>
      <c r="H13" s="436" t="s">
        <v>280</v>
      </c>
      <c r="I13" s="362"/>
      <c r="J13" s="375"/>
      <c r="K13" s="375"/>
      <c r="L13" s="375"/>
      <c r="M13" s="375"/>
      <c r="N13" s="375"/>
      <c r="O13" s="437"/>
      <c r="P13" s="360" t="s">
        <v>230</v>
      </c>
      <c r="Q13" s="361"/>
      <c r="R13" s="361"/>
      <c r="S13" s="430"/>
      <c r="T13" s="430"/>
      <c r="U13" s="430"/>
      <c r="V13" s="430"/>
      <c r="W13" s="430"/>
      <c r="X13" s="114" t="s">
        <v>207</v>
      </c>
    </row>
    <row r="14" spans="2:24" ht="27" customHeight="1">
      <c r="B14" s="433"/>
      <c r="C14" s="382"/>
      <c r="D14" s="382"/>
      <c r="E14" s="57" t="s">
        <v>9</v>
      </c>
      <c r="F14" s="58" t="s">
        <v>208</v>
      </c>
      <c r="G14" s="115" t="s">
        <v>209</v>
      </c>
      <c r="H14" s="344" t="s">
        <v>9</v>
      </c>
      <c r="I14" s="367"/>
      <c r="J14" s="431" t="s">
        <v>210</v>
      </c>
      <c r="K14" s="431"/>
      <c r="L14" s="431"/>
      <c r="M14" s="431" t="s">
        <v>209</v>
      </c>
      <c r="N14" s="431"/>
      <c r="O14" s="432"/>
      <c r="P14" s="345" t="s">
        <v>9</v>
      </c>
      <c r="Q14" s="345"/>
      <c r="R14" s="367"/>
      <c r="S14" s="366" t="s">
        <v>10</v>
      </c>
      <c r="T14" s="345"/>
      <c r="U14" s="367"/>
      <c r="V14" s="366" t="s">
        <v>209</v>
      </c>
      <c r="W14" s="345"/>
      <c r="X14" s="347"/>
    </row>
    <row r="15" spans="2:24" ht="21.75" customHeight="1" thickBot="1">
      <c r="B15" s="434"/>
      <c r="C15" s="435"/>
      <c r="D15" s="383"/>
      <c r="E15" s="52" t="s">
        <v>211</v>
      </c>
      <c r="F15" s="53" t="s">
        <v>212</v>
      </c>
      <c r="G15" s="47" t="s">
        <v>213</v>
      </c>
      <c r="H15" s="351" t="s">
        <v>211</v>
      </c>
      <c r="I15" s="353"/>
      <c r="J15" s="427" t="s">
        <v>212</v>
      </c>
      <c r="K15" s="427"/>
      <c r="L15" s="427"/>
      <c r="M15" s="427" t="s">
        <v>213</v>
      </c>
      <c r="N15" s="427"/>
      <c r="O15" s="428"/>
      <c r="P15" s="352" t="s">
        <v>211</v>
      </c>
      <c r="Q15" s="352"/>
      <c r="R15" s="353"/>
      <c r="S15" s="354" t="s">
        <v>212</v>
      </c>
      <c r="T15" s="352"/>
      <c r="U15" s="353"/>
      <c r="V15" s="354" t="s">
        <v>213</v>
      </c>
      <c r="W15" s="352"/>
      <c r="X15" s="429"/>
    </row>
    <row r="16" spans="2:24" ht="21.75" customHeight="1" thickTop="1">
      <c r="B16" s="177">
        <f>IF(COUNTA('付表1（倉庫）'!B17)=0,"",'付表1（倉庫）'!B17)</f>
      </c>
      <c r="C16" s="169">
        <f>IF(COUNTA('付表1（倉庫）'!D17)=0,"",'付表1（倉庫）'!D17)</f>
      </c>
      <c r="D16" s="59">
        <f>IF(COUNTA('付表1（倉庫）'!G17)=0,"",'付表1（倉庫）'!G17)</f>
      </c>
      <c r="E16" s="152">
        <f>IF(COUNT(G16)=0,"",F16*(100-G16)/100)</f>
      </c>
      <c r="F16" s="153">
        <f>IF(COUNTA('付表1（倉庫）'!S17)=0,"",'付表1（倉庫）'!S17)</f>
      </c>
      <c r="G16" s="154"/>
      <c r="H16" s="337">
        <f>IF(COUNT(M16)=0,"",J16*(100-M16)/100)</f>
      </c>
      <c r="I16" s="339"/>
      <c r="J16" s="408">
        <f>IF(COUNTA('付表1（倉庫）'!V17)=0,"",'付表1（倉庫）'!V17)</f>
      </c>
      <c r="K16" s="408"/>
      <c r="L16" s="408"/>
      <c r="M16" s="417"/>
      <c r="N16" s="417"/>
      <c r="O16" s="418"/>
      <c r="P16" s="419">
        <f>IF(COUNT(V16)=0,"",S16*(100-V16)/100)</f>
      </c>
      <c r="Q16" s="419"/>
      <c r="R16" s="420"/>
      <c r="S16" s="421"/>
      <c r="T16" s="422"/>
      <c r="U16" s="423"/>
      <c r="V16" s="424"/>
      <c r="W16" s="425"/>
      <c r="X16" s="426"/>
    </row>
    <row r="17" spans="2:24" ht="21.75" customHeight="1">
      <c r="B17" s="174">
        <f>IF(COUNTA('付表1（倉庫）'!B18)=0,"",'付表1（倉庫）'!B18)</f>
      </c>
      <c r="C17" s="170">
        <f>IF(COUNTA('付表1（倉庫）'!D18)=0,"",'付表1（倉庫）'!D18)</f>
      </c>
      <c r="D17" s="155">
        <f>IF(COUNTA('付表1（倉庫）'!G18)=0,"",'付表1（倉庫）'!G18)</f>
      </c>
      <c r="E17" s="156">
        <f aca="true" t="shared" si="0" ref="E17:E25">IF(COUNT(G17)=0,"",F17*(100-G17)/100)</f>
      </c>
      <c r="F17" s="153">
        <f>IF(COUNTA('付表1（倉庫）'!S18)=0,"",'付表1（倉庫）'!S18)</f>
      </c>
      <c r="G17" s="157"/>
      <c r="H17" s="313">
        <f aca="true" t="shared" si="1" ref="H17:H25">IF(COUNT(M17)=0,"",J17*(100-M17)/100)</f>
      </c>
      <c r="I17" s="321"/>
      <c r="J17" s="408">
        <f>IF(COUNTA('付表1（倉庫）'!V18)=0,"",'付表1（倉庫）'!V18)</f>
      </c>
      <c r="K17" s="408"/>
      <c r="L17" s="408"/>
      <c r="M17" s="409"/>
      <c r="N17" s="409"/>
      <c r="O17" s="410"/>
      <c r="P17" s="400">
        <f>IF(COUNT(V17)=0,"",S17*(100-V17)/100)</f>
      </c>
      <c r="Q17" s="400"/>
      <c r="R17" s="401"/>
      <c r="S17" s="411"/>
      <c r="T17" s="412"/>
      <c r="U17" s="413"/>
      <c r="V17" s="414"/>
      <c r="W17" s="415"/>
      <c r="X17" s="416"/>
    </row>
    <row r="18" spans="2:24" ht="21.75" customHeight="1">
      <c r="B18" s="174">
        <f>IF(COUNTA('付表1（倉庫）'!B19)=0,"",'付表1（倉庫）'!B19)</f>
      </c>
      <c r="C18" s="170">
        <f>IF(COUNTA('付表1（倉庫）'!D19)=0,"",'付表1（倉庫）'!D19)</f>
      </c>
      <c r="D18" s="155">
        <f>IF(COUNTA('付表1（倉庫）'!G19)=0,"",'付表1（倉庫）'!G19)</f>
      </c>
      <c r="E18" s="156">
        <f t="shared" si="0"/>
      </c>
      <c r="F18" s="153">
        <f>IF(COUNTA('付表1（倉庫）'!S19)=0,"",'付表1（倉庫）'!S19)</f>
      </c>
      <c r="G18" s="157"/>
      <c r="H18" s="313">
        <f t="shared" si="1"/>
      </c>
      <c r="I18" s="321"/>
      <c r="J18" s="408">
        <f>IF(COUNTA('付表1（倉庫）'!V19)=0,"",'付表1（倉庫）'!V19)</f>
      </c>
      <c r="K18" s="408"/>
      <c r="L18" s="408"/>
      <c r="M18" s="409"/>
      <c r="N18" s="409"/>
      <c r="O18" s="410"/>
      <c r="P18" s="400">
        <f aca="true" t="shared" si="2" ref="P18:P24">IF(COUNT(V18)=0,"",S18*(100-V18)/100)</f>
      </c>
      <c r="Q18" s="400"/>
      <c r="R18" s="401"/>
      <c r="S18" s="411"/>
      <c r="T18" s="412"/>
      <c r="U18" s="413"/>
      <c r="V18" s="414"/>
      <c r="W18" s="415"/>
      <c r="X18" s="416"/>
    </row>
    <row r="19" spans="2:24" ht="21.75" customHeight="1">
      <c r="B19" s="174">
        <f>IF(COUNTA('付表1（倉庫）'!B20)=0,"",'付表1（倉庫）'!B20)</f>
      </c>
      <c r="C19" s="170">
        <f>IF(COUNTA('付表1（倉庫）'!D20)=0,"",'付表1（倉庫）'!D20)</f>
      </c>
      <c r="D19" s="155">
        <f>IF(COUNTA('付表1（倉庫）'!G20)=0,"",'付表1（倉庫）'!G20)</f>
      </c>
      <c r="E19" s="156">
        <f t="shared" si="0"/>
      </c>
      <c r="F19" s="153">
        <f>IF(COUNTA('付表1（倉庫）'!S20)=0,"",'付表1（倉庫）'!S20)</f>
      </c>
      <c r="G19" s="157"/>
      <c r="H19" s="313">
        <f t="shared" si="1"/>
      </c>
      <c r="I19" s="321"/>
      <c r="J19" s="408">
        <f>IF(COUNTA('付表1（倉庫）'!V20)=0,"",'付表1（倉庫）'!V20)</f>
      </c>
      <c r="K19" s="408"/>
      <c r="L19" s="408"/>
      <c r="M19" s="409"/>
      <c r="N19" s="409"/>
      <c r="O19" s="410"/>
      <c r="P19" s="400">
        <f t="shared" si="2"/>
      </c>
      <c r="Q19" s="400"/>
      <c r="R19" s="401"/>
      <c r="S19" s="411"/>
      <c r="T19" s="412"/>
      <c r="U19" s="413"/>
      <c r="V19" s="414"/>
      <c r="W19" s="415"/>
      <c r="X19" s="416"/>
    </row>
    <row r="20" spans="2:24" ht="21.75" customHeight="1">
      <c r="B20" s="174">
        <f>IF(COUNTA('付表1（倉庫）'!B21)=0,"",'付表1（倉庫）'!B21)</f>
      </c>
      <c r="C20" s="170">
        <f>IF(COUNTA('付表1（倉庫）'!D21)=0,"",'付表1（倉庫）'!D21)</f>
      </c>
      <c r="D20" s="155">
        <f>IF(COUNTA('付表1（倉庫）'!G21)=0,"",'付表1（倉庫）'!G21)</f>
      </c>
      <c r="E20" s="156">
        <f t="shared" si="0"/>
      </c>
      <c r="F20" s="153">
        <f>IF(COUNTA('付表1（倉庫）'!S21)=0,"",'付表1（倉庫）'!S21)</f>
      </c>
      <c r="G20" s="157"/>
      <c r="H20" s="313">
        <f t="shared" si="1"/>
      </c>
      <c r="I20" s="321"/>
      <c r="J20" s="408">
        <f>IF(COUNTA('付表1（倉庫）'!V21)=0,"",'付表1（倉庫）'!V21)</f>
      </c>
      <c r="K20" s="408"/>
      <c r="L20" s="408"/>
      <c r="M20" s="409"/>
      <c r="N20" s="409"/>
      <c r="O20" s="410"/>
      <c r="P20" s="400">
        <f t="shared" si="2"/>
      </c>
      <c r="Q20" s="400"/>
      <c r="R20" s="401"/>
      <c r="S20" s="411"/>
      <c r="T20" s="412"/>
      <c r="U20" s="413"/>
      <c r="V20" s="414"/>
      <c r="W20" s="415"/>
      <c r="X20" s="416"/>
    </row>
    <row r="21" spans="2:24" ht="21.75" customHeight="1">
      <c r="B21" s="174">
        <f>IF(COUNTA('付表1（倉庫）'!B22)=0,"",'付表1（倉庫）'!B22)</f>
      </c>
      <c r="C21" s="171">
        <f>IF(COUNTA('付表1（倉庫）'!D22)=0,"",'付表1（倉庫）'!D22)</f>
      </c>
      <c r="D21" s="158">
        <f>IF(COUNTA('付表1（倉庫）'!G22)=0,"",'付表1（倉庫）'!G22)</f>
      </c>
      <c r="E21" s="159">
        <f t="shared" si="0"/>
      </c>
      <c r="F21" s="153">
        <f>IF(COUNTA('付表1（倉庫）'!S22)=0,"",'付表1（倉庫）'!S22)</f>
      </c>
      <c r="G21" s="160"/>
      <c r="H21" s="313">
        <f t="shared" si="1"/>
      </c>
      <c r="I21" s="321"/>
      <c r="J21" s="408">
        <f>IF(COUNTA('付表1（倉庫）'!V22)=0,"",'付表1（倉庫）'!V22)</f>
      </c>
      <c r="K21" s="408"/>
      <c r="L21" s="408"/>
      <c r="M21" s="409"/>
      <c r="N21" s="409"/>
      <c r="O21" s="410"/>
      <c r="P21" s="400">
        <f t="shared" si="2"/>
      </c>
      <c r="Q21" s="400"/>
      <c r="R21" s="401"/>
      <c r="S21" s="411"/>
      <c r="T21" s="412"/>
      <c r="U21" s="413"/>
      <c r="V21" s="414"/>
      <c r="W21" s="415"/>
      <c r="X21" s="416"/>
    </row>
    <row r="22" spans="2:24" ht="21.75" customHeight="1">
      <c r="B22" s="175">
        <f>IF(COUNTA('付表1（倉庫）'!B23)=0,"",'付表1（倉庫）'!B23)</f>
      </c>
      <c r="C22" s="172">
        <f>IF(COUNTA('付表1（倉庫）'!D23)=0,"",'付表1（倉庫）'!D23)</f>
      </c>
      <c r="D22" s="54">
        <f>IF(COUNTA('付表1（倉庫）'!G23)=0,"",'付表1（倉庫）'!G23)</f>
      </c>
      <c r="E22" s="156">
        <f t="shared" si="0"/>
      </c>
      <c r="F22" s="153">
        <f>IF(COUNTA('付表1（倉庫）'!S23)=0,"",'付表1（倉庫）'!S23)</f>
      </c>
      <c r="G22" s="157"/>
      <c r="H22" s="313">
        <f t="shared" si="1"/>
      </c>
      <c r="I22" s="321"/>
      <c r="J22" s="408">
        <f>IF(COUNTA('付表1（倉庫）'!V23)=0,"",'付表1（倉庫）'!V23)</f>
      </c>
      <c r="K22" s="408"/>
      <c r="L22" s="408"/>
      <c r="M22" s="409"/>
      <c r="N22" s="409"/>
      <c r="O22" s="410"/>
      <c r="P22" s="400">
        <f t="shared" si="2"/>
      </c>
      <c r="Q22" s="400"/>
      <c r="R22" s="401"/>
      <c r="S22" s="411"/>
      <c r="T22" s="412"/>
      <c r="U22" s="413"/>
      <c r="V22" s="414"/>
      <c r="W22" s="415"/>
      <c r="X22" s="416"/>
    </row>
    <row r="23" spans="2:24" ht="21.75" customHeight="1">
      <c r="B23" s="175">
        <f>IF(COUNTA('付表1（倉庫）'!B24)=0,"",'付表1（倉庫）'!B24)</f>
      </c>
      <c r="C23" s="172">
        <f>IF(COUNTA('付表1（倉庫）'!D24)=0,"",'付表1（倉庫）'!D24)</f>
      </c>
      <c r="D23" s="54">
        <f>IF(COUNTA('付表1（倉庫）'!G24)=0,"",'付表1（倉庫）'!G24)</f>
      </c>
      <c r="E23" s="156">
        <f t="shared" si="0"/>
      </c>
      <c r="F23" s="153">
        <f>IF(COUNTA('付表1（倉庫）'!S24)=0,"",'付表1（倉庫）'!S24)</f>
      </c>
      <c r="G23" s="157"/>
      <c r="H23" s="313">
        <f t="shared" si="1"/>
      </c>
      <c r="I23" s="321"/>
      <c r="J23" s="408">
        <f>IF(COUNTA('付表1（倉庫）'!V24)=0,"",'付表1（倉庫）'!V24)</f>
      </c>
      <c r="K23" s="408"/>
      <c r="L23" s="408"/>
      <c r="M23" s="409"/>
      <c r="N23" s="409"/>
      <c r="O23" s="410"/>
      <c r="P23" s="400">
        <f t="shared" si="2"/>
      </c>
      <c r="Q23" s="400"/>
      <c r="R23" s="401"/>
      <c r="S23" s="411"/>
      <c r="T23" s="412"/>
      <c r="U23" s="413"/>
      <c r="V23" s="414"/>
      <c r="W23" s="415"/>
      <c r="X23" s="416"/>
    </row>
    <row r="24" spans="2:24" ht="21.75" customHeight="1" thickBot="1">
      <c r="B24" s="176">
        <f>IF(COUNTA('付表1（倉庫）'!B25)=0,"",'付表1（倉庫）'!B25)</f>
      </c>
      <c r="C24" s="173">
        <f>IF(COUNTA('付表1（倉庫）'!D25)=0,"",'付表1（倉庫）'!D25)</f>
      </c>
      <c r="D24" s="62">
        <f>IF(COUNTA('付表1（倉庫）'!G25)=0,"",'付表1（倉庫）'!G25)</f>
      </c>
      <c r="E24" s="161"/>
      <c r="F24" s="178">
        <f>IF(COUNTA('付表1（倉庫）'!S25)=0,"",'付表1（倉庫）'!S25)</f>
      </c>
      <c r="G24" s="162"/>
      <c r="H24" s="313">
        <f>IF(COUNT(M24)=0,"",J24*(100-M24)/100)</f>
      </c>
      <c r="I24" s="321"/>
      <c r="J24" s="397">
        <f>IF(COUNTA('付表1（倉庫）'!V25)=0,"",'付表1（倉庫）'!V25)</f>
      </c>
      <c r="K24" s="397"/>
      <c r="L24" s="397"/>
      <c r="M24" s="398"/>
      <c r="N24" s="398"/>
      <c r="O24" s="399"/>
      <c r="P24" s="400">
        <f t="shared" si="2"/>
      </c>
      <c r="Q24" s="400"/>
      <c r="R24" s="401"/>
      <c r="S24" s="402"/>
      <c r="T24" s="403"/>
      <c r="U24" s="404"/>
      <c r="V24" s="405"/>
      <c r="W24" s="406"/>
      <c r="X24" s="407"/>
    </row>
    <row r="25" spans="2:24" ht="21.75" customHeight="1" thickBot="1" thickTop="1">
      <c r="B25" s="282" t="s">
        <v>297</v>
      </c>
      <c r="C25" s="283"/>
      <c r="D25" s="396"/>
      <c r="E25" s="163">
        <f t="shared" si="0"/>
      </c>
      <c r="F25" s="164">
        <f>IF(COUNTA('付表1（倉庫）'!S26)=0,"",'付表1（倉庫）'!S26)</f>
      </c>
      <c r="G25" s="165"/>
      <c r="H25" s="293">
        <f t="shared" si="1"/>
      </c>
      <c r="I25" s="295"/>
      <c r="J25" s="388">
        <f>IF(COUNTA('付表1（倉庫）'!V26)=0,"",'付表1（倉庫）'!V26)</f>
      </c>
      <c r="K25" s="388"/>
      <c r="L25" s="388"/>
      <c r="M25" s="389"/>
      <c r="N25" s="389"/>
      <c r="O25" s="390"/>
      <c r="P25" s="391">
        <f>IF(COUNT(V25)=0,"",S25*(100-V25)/100)</f>
      </c>
      <c r="Q25" s="391"/>
      <c r="R25" s="392"/>
      <c r="S25" s="393"/>
      <c r="T25" s="394"/>
      <c r="U25" s="395"/>
      <c r="V25" s="384"/>
      <c r="W25" s="385"/>
      <c r="X25" s="386"/>
    </row>
    <row r="26" ht="12.75" customHeight="1"/>
    <row r="27" spans="2:18" ht="13.5" customHeight="1">
      <c r="B27" s="387" t="s">
        <v>214</v>
      </c>
      <c r="C27" s="387"/>
      <c r="D27" s="387"/>
      <c r="E27" s="387"/>
      <c r="F27" s="387"/>
      <c r="G27" s="387"/>
      <c r="H27" s="387"/>
      <c r="I27" s="387"/>
      <c r="J27" s="387"/>
      <c r="K27" s="387"/>
      <c r="L27" s="387"/>
      <c r="M27" s="387"/>
      <c r="N27" s="387"/>
      <c r="O27" s="387"/>
      <c r="P27" s="387"/>
      <c r="Q27" s="15"/>
      <c r="R27" s="15"/>
    </row>
    <row r="30" ht="13.5">
      <c r="L30" s="98"/>
    </row>
    <row r="31" ht="14.25">
      <c r="J31" s="166"/>
    </row>
  </sheetData>
  <sheetProtection/>
  <protectedRanges>
    <protectedRange sqref="O11:P12" name="範囲1"/>
  </protectedRanges>
  <mergeCells count="85">
    <mergeCell ref="I11:K11"/>
    <mergeCell ref="M11:N11"/>
    <mergeCell ref="Q11:S11"/>
    <mergeCell ref="U11:V11"/>
    <mergeCell ref="B13:B15"/>
    <mergeCell ref="C13:C15"/>
    <mergeCell ref="D13:D15"/>
    <mergeCell ref="E13:G13"/>
    <mergeCell ref="H13:O13"/>
    <mergeCell ref="P13:R13"/>
    <mergeCell ref="S13:W13"/>
    <mergeCell ref="H14:I14"/>
    <mergeCell ref="J14:L14"/>
    <mergeCell ref="M14:O14"/>
    <mergeCell ref="P14:R14"/>
    <mergeCell ref="S14:U14"/>
    <mergeCell ref="V14:X14"/>
    <mergeCell ref="H15:I15"/>
    <mergeCell ref="J15:L15"/>
    <mergeCell ref="M15:O15"/>
    <mergeCell ref="P15:R15"/>
    <mergeCell ref="S15:U15"/>
    <mergeCell ref="V15:X15"/>
    <mergeCell ref="H16:I16"/>
    <mergeCell ref="J16:L16"/>
    <mergeCell ref="M16:O16"/>
    <mergeCell ref="P16:R16"/>
    <mergeCell ref="S16:U16"/>
    <mergeCell ref="V16:X16"/>
    <mergeCell ref="H17:I17"/>
    <mergeCell ref="J17:L17"/>
    <mergeCell ref="M17:O17"/>
    <mergeCell ref="P17:R17"/>
    <mergeCell ref="S17:U17"/>
    <mergeCell ref="V17:X17"/>
    <mergeCell ref="H18:I18"/>
    <mergeCell ref="J18:L18"/>
    <mergeCell ref="M18:O18"/>
    <mergeCell ref="P18:R18"/>
    <mergeCell ref="S18:U18"/>
    <mergeCell ref="V18:X18"/>
    <mergeCell ref="H19:I19"/>
    <mergeCell ref="J19:L19"/>
    <mergeCell ref="M19:O19"/>
    <mergeCell ref="P19:R19"/>
    <mergeCell ref="S19:U19"/>
    <mergeCell ref="V19:X19"/>
    <mergeCell ref="H20:I20"/>
    <mergeCell ref="J20:L20"/>
    <mergeCell ref="M20:O20"/>
    <mergeCell ref="P20:R20"/>
    <mergeCell ref="S20:U20"/>
    <mergeCell ref="V20:X20"/>
    <mergeCell ref="H21:I21"/>
    <mergeCell ref="J21:L21"/>
    <mergeCell ref="M21:O21"/>
    <mergeCell ref="P21:R21"/>
    <mergeCell ref="S21:U21"/>
    <mergeCell ref="V21:X21"/>
    <mergeCell ref="H22:I22"/>
    <mergeCell ref="J22:L22"/>
    <mergeCell ref="M22:O22"/>
    <mergeCell ref="P22:R22"/>
    <mergeCell ref="S22:U22"/>
    <mergeCell ref="V22:X22"/>
    <mergeCell ref="H23:I23"/>
    <mergeCell ref="J23:L23"/>
    <mergeCell ref="M23:O23"/>
    <mergeCell ref="P23:R23"/>
    <mergeCell ref="S23:U23"/>
    <mergeCell ref="V23:X23"/>
    <mergeCell ref="H24:I24"/>
    <mergeCell ref="J24:L24"/>
    <mergeCell ref="M24:O24"/>
    <mergeCell ref="P24:R24"/>
    <mergeCell ref="S24:U24"/>
    <mergeCell ref="V24:X24"/>
    <mergeCell ref="V25:X25"/>
    <mergeCell ref="B27:P27"/>
    <mergeCell ref="H25:I25"/>
    <mergeCell ref="J25:L25"/>
    <mergeCell ref="M25:O25"/>
    <mergeCell ref="P25:R25"/>
    <mergeCell ref="S25:U25"/>
    <mergeCell ref="B25:D25"/>
  </mergeCells>
  <printOptions/>
  <pageMargins left="0.5118110236220472" right="0.2755905511811024" top="0.7874015748031497" bottom="0.3937007874015748" header="0.35433070866141736" footer="0.1968503937007874"/>
  <pageSetup horizontalDpi="300" verticalDpi="300" orientation="landscape" paperSize="9" r:id="rId1"/>
  <headerFooter alignWithMargins="0">
    <oddFooter>&amp;L&amp;8 2018.02&amp;C-4-</oddFooter>
  </headerFooter>
</worksheet>
</file>

<file path=xl/worksheets/sheet6.xml><?xml version="1.0" encoding="utf-8"?>
<worksheet xmlns="http://schemas.openxmlformats.org/spreadsheetml/2006/main" xmlns:r="http://schemas.openxmlformats.org/officeDocument/2006/relationships">
  <sheetPr>
    <tabColor rgb="FFCCFFFF"/>
  </sheetPr>
  <dimension ref="B1:AU34"/>
  <sheetViews>
    <sheetView zoomScalePageLayoutView="0" workbookViewId="0" topLeftCell="A1">
      <selection activeCell="V3" sqref="V3"/>
    </sheetView>
  </sheetViews>
  <sheetFormatPr defaultColWidth="9.00390625" defaultRowHeight="13.5"/>
  <cols>
    <col min="1" max="1" width="1.00390625" style="0" customWidth="1"/>
    <col min="2" max="2" width="14.625" style="0" customWidth="1"/>
    <col min="3" max="3" width="5.00390625" style="0" customWidth="1"/>
    <col min="4" max="4" width="18.125" style="0" customWidth="1"/>
    <col min="5" max="5" width="11.50390625" style="0" customWidth="1"/>
    <col min="6" max="6" width="4.625" style="0" customWidth="1"/>
    <col min="7" max="7" width="6.625" style="0" customWidth="1"/>
    <col min="8" max="8" width="4.625" style="0" customWidth="1"/>
    <col min="9" max="9" width="1.625" style="0" customWidth="1"/>
    <col min="10" max="10" width="4.625" style="0" customWidth="1"/>
    <col min="11" max="11" width="1.625" style="0" customWidth="1"/>
    <col min="12" max="12" width="4.50390625" style="0" customWidth="1"/>
    <col min="13" max="13" width="1.625" style="0" customWidth="1"/>
    <col min="14" max="14" width="4.125" style="0" customWidth="1"/>
    <col min="15" max="15" width="1.625" style="0" customWidth="1"/>
    <col min="16" max="18" width="3.625" style="0" customWidth="1"/>
    <col min="19" max="19" width="3.875" style="0" customWidth="1"/>
    <col min="20" max="21" width="3.625" style="0" customWidth="1"/>
    <col min="22" max="22" width="3.125" style="0" customWidth="1"/>
    <col min="23" max="23" width="3.625" style="0" customWidth="1"/>
    <col min="24" max="24" width="4.125" style="0" customWidth="1"/>
    <col min="25" max="29" width="3.625" style="0" customWidth="1"/>
    <col min="30" max="31" width="4.125" style="0" customWidth="1"/>
    <col min="32" max="33" width="3.625" style="0" customWidth="1"/>
    <col min="34" max="34" width="4.125" style="0" customWidth="1"/>
    <col min="35" max="35" width="6.625" style="0" customWidth="1"/>
    <col min="36" max="47" width="4.625" style="0" customWidth="1"/>
  </cols>
  <sheetData>
    <row r="1" spans="2:16" ht="18" customHeight="1">
      <c r="B1" s="48" t="s">
        <v>89</v>
      </c>
      <c r="C1" s="28"/>
      <c r="D1" s="49"/>
      <c r="E1" s="49"/>
      <c r="F1" s="49"/>
      <c r="G1" s="49"/>
      <c r="H1" s="28"/>
      <c r="I1" s="28"/>
      <c r="J1" s="28"/>
      <c r="K1" s="28"/>
      <c r="L1" s="28"/>
      <c r="M1" s="28"/>
      <c r="N1" s="28"/>
      <c r="O1" s="28"/>
      <c r="P1" s="28"/>
    </row>
    <row r="2" spans="2:16" ht="18" customHeight="1">
      <c r="B2" s="240" t="s">
        <v>273</v>
      </c>
      <c r="C2" s="28"/>
      <c r="D2" s="28"/>
      <c r="E2" s="28"/>
      <c r="F2" s="28"/>
      <c r="G2" s="28"/>
      <c r="H2" s="28"/>
      <c r="I2" s="28"/>
      <c r="J2" s="28"/>
      <c r="K2" s="28"/>
      <c r="L2" s="28"/>
      <c r="M2" s="28"/>
      <c r="N2" s="28"/>
      <c r="O2" s="28"/>
      <c r="P2" s="28"/>
    </row>
    <row r="3" spans="2:16" ht="18" customHeight="1">
      <c r="B3" s="79" t="s">
        <v>292</v>
      </c>
      <c r="C3" s="28"/>
      <c r="D3" s="28"/>
      <c r="E3" s="28"/>
      <c r="F3" s="28"/>
      <c r="G3" s="28"/>
      <c r="H3" s="28"/>
      <c r="I3" s="28"/>
      <c r="J3" s="28"/>
      <c r="K3" s="28"/>
      <c r="L3" s="28"/>
      <c r="M3" s="28"/>
      <c r="N3" s="28"/>
      <c r="O3" s="28"/>
      <c r="P3" s="28"/>
    </row>
    <row r="4" spans="2:13" ht="9.75" customHeight="1">
      <c r="B4" s="28"/>
      <c r="C4" s="28"/>
      <c r="D4" s="28"/>
      <c r="E4" s="28"/>
      <c r="F4" s="28"/>
      <c r="G4" s="28"/>
      <c r="H4" s="28"/>
      <c r="I4" s="28"/>
      <c r="J4" s="28"/>
      <c r="K4" s="28"/>
      <c r="L4" s="28"/>
      <c r="M4" s="28"/>
    </row>
    <row r="5" spans="2:13" ht="18" customHeight="1">
      <c r="B5" s="50" t="s">
        <v>92</v>
      </c>
      <c r="C5" s="28"/>
      <c r="D5" s="28"/>
      <c r="E5" s="28"/>
      <c r="F5" s="28"/>
      <c r="G5" s="28"/>
      <c r="H5" s="28"/>
      <c r="I5" s="28"/>
      <c r="J5" s="28"/>
      <c r="K5" s="28"/>
      <c r="L5" s="28"/>
      <c r="M5" s="28"/>
    </row>
    <row r="6" spans="2:16" s="245" customFormat="1" ht="17.25" customHeight="1">
      <c r="B6" s="207" t="s">
        <v>286</v>
      </c>
      <c r="C6" s="241"/>
      <c r="D6" s="241"/>
      <c r="E6" s="241"/>
      <c r="F6" s="241"/>
      <c r="G6" s="241"/>
      <c r="H6" s="242"/>
      <c r="I6" s="242"/>
      <c r="J6" s="242"/>
      <c r="K6" s="242"/>
      <c r="L6" s="242"/>
      <c r="M6" s="243"/>
      <c r="N6" s="244"/>
      <c r="O6" s="242"/>
      <c r="P6" s="242"/>
    </row>
    <row r="7" spans="2:16" s="245" customFormat="1" ht="17.25" customHeight="1">
      <c r="B7" s="207" t="s">
        <v>287</v>
      </c>
      <c r="C7" s="241"/>
      <c r="D7" s="241"/>
      <c r="E7" s="241"/>
      <c r="F7" s="241"/>
      <c r="G7" s="241"/>
      <c r="H7" s="242"/>
      <c r="I7" s="242"/>
      <c r="J7" s="242"/>
      <c r="K7" s="242"/>
      <c r="L7" s="242"/>
      <c r="M7" s="243"/>
      <c r="N7" s="244"/>
      <c r="O7" s="242"/>
      <c r="P7" s="242"/>
    </row>
    <row r="8" spans="2:16" s="245" customFormat="1" ht="17.25" customHeight="1">
      <c r="B8" s="207" t="s">
        <v>288</v>
      </c>
      <c r="C8" s="241"/>
      <c r="D8" s="241"/>
      <c r="E8" s="241"/>
      <c r="F8" s="241"/>
      <c r="G8" s="241"/>
      <c r="H8" s="242"/>
      <c r="I8" s="242"/>
      <c r="J8" s="242"/>
      <c r="K8" s="242"/>
      <c r="L8" s="242"/>
      <c r="M8" s="243"/>
      <c r="N8" s="243"/>
      <c r="O8" s="242"/>
      <c r="P8" s="242"/>
    </row>
    <row r="9" spans="2:16" s="245" customFormat="1" ht="17.25" customHeight="1">
      <c r="B9" s="207" t="s">
        <v>290</v>
      </c>
      <c r="C9" s="241"/>
      <c r="D9" s="241"/>
      <c r="E9" s="241"/>
      <c r="F9" s="241"/>
      <c r="G9" s="241"/>
      <c r="H9" s="242"/>
      <c r="I9" s="242"/>
      <c r="J9" s="242"/>
      <c r="K9" s="242"/>
      <c r="L9" s="242"/>
      <c r="M9" s="242"/>
      <c r="N9" s="242"/>
      <c r="O9" s="242"/>
      <c r="P9" s="242"/>
    </row>
    <row r="10" spans="2:13" ht="17.25" customHeight="1">
      <c r="B10" s="79" t="s">
        <v>291</v>
      </c>
      <c r="C10" s="79"/>
      <c r="D10" s="79"/>
      <c r="E10" s="28"/>
      <c r="F10" s="28"/>
      <c r="G10" s="28"/>
      <c r="H10" s="28"/>
      <c r="I10" s="28"/>
      <c r="J10" s="28"/>
      <c r="K10" s="28"/>
      <c r="L10" s="28"/>
      <c r="M10" s="28"/>
    </row>
    <row r="11" spans="2:16" ht="17.25" customHeight="1">
      <c r="B11" s="79"/>
      <c r="C11" s="79"/>
      <c r="D11" s="79"/>
      <c r="E11" s="79"/>
      <c r="F11" s="79"/>
      <c r="G11" s="79"/>
      <c r="H11" s="28"/>
      <c r="I11" s="28"/>
      <c r="J11" s="28"/>
      <c r="K11" s="28"/>
      <c r="L11" s="28"/>
      <c r="M11" s="28"/>
      <c r="N11" s="28"/>
      <c r="O11" s="28"/>
      <c r="P11" s="28"/>
    </row>
    <row r="12" spans="18:47" s="99" customFormat="1" ht="18" customHeight="1">
      <c r="R12" s="100" t="s">
        <v>179</v>
      </c>
      <c r="S12" s="101" t="s">
        <v>180</v>
      </c>
      <c r="T12" s="368"/>
      <c r="U12" s="368"/>
      <c r="V12" s="368"/>
      <c r="W12" s="102" t="s">
        <v>181</v>
      </c>
      <c r="X12" s="103"/>
      <c r="Y12" s="104" t="s">
        <v>182</v>
      </c>
      <c r="Z12" s="104" t="s">
        <v>183</v>
      </c>
      <c r="AA12" s="368"/>
      <c r="AB12" s="368"/>
      <c r="AC12" s="368"/>
      <c r="AD12" s="102" t="s">
        <v>181</v>
      </c>
      <c r="AE12" s="103"/>
      <c r="AF12" s="101" t="s">
        <v>182</v>
      </c>
      <c r="AG12" s="99" t="s">
        <v>184</v>
      </c>
      <c r="AK12" s="105"/>
      <c r="AL12" s="105"/>
      <c r="AM12" s="105"/>
      <c r="AN12" s="105"/>
      <c r="AO12" s="105"/>
      <c r="AP12" s="105"/>
      <c r="AQ12" s="105"/>
      <c r="AR12" s="105"/>
      <c r="AS12" s="105"/>
      <c r="AT12" s="105"/>
      <c r="AU12" s="105"/>
    </row>
    <row r="13" spans="8:47" s="106" customFormat="1" ht="4.5" customHeight="1" thickBot="1">
      <c r="H13" s="107"/>
      <c r="I13" s="107"/>
      <c r="J13" s="107"/>
      <c r="K13" s="107"/>
      <c r="L13" s="107"/>
      <c r="M13" s="107"/>
      <c r="N13" s="107"/>
      <c r="O13" s="107"/>
      <c r="R13" s="108"/>
      <c r="S13" s="109"/>
      <c r="T13" s="110"/>
      <c r="U13" s="110"/>
      <c r="V13" s="110"/>
      <c r="W13" s="107"/>
      <c r="X13" s="111"/>
      <c r="Y13" s="112"/>
      <c r="Z13" s="112"/>
      <c r="AA13" s="110"/>
      <c r="AB13" s="110"/>
      <c r="AC13" s="110"/>
      <c r="AD13" s="107"/>
      <c r="AE13" s="110"/>
      <c r="AF13" s="109"/>
      <c r="AK13" s="113"/>
      <c r="AL13" s="113"/>
      <c r="AM13" s="113"/>
      <c r="AN13" s="113"/>
      <c r="AO13" s="113"/>
      <c r="AP13" s="113"/>
      <c r="AQ13" s="113"/>
      <c r="AR13" s="113"/>
      <c r="AS13" s="113"/>
      <c r="AT13" s="113"/>
      <c r="AU13" s="113"/>
    </row>
    <row r="14" spans="2:47" ht="27" customHeight="1">
      <c r="B14" s="369" t="s">
        <v>258</v>
      </c>
      <c r="C14" s="372" t="s">
        <v>215</v>
      </c>
      <c r="D14" s="375" t="s">
        <v>90</v>
      </c>
      <c r="E14" s="378" t="s">
        <v>156</v>
      </c>
      <c r="F14" s="265" t="s">
        <v>148</v>
      </c>
      <c r="G14" s="381" t="s">
        <v>216</v>
      </c>
      <c r="H14" s="360" t="s">
        <v>231</v>
      </c>
      <c r="I14" s="361"/>
      <c r="J14" s="361"/>
      <c r="K14" s="361"/>
      <c r="L14" s="363" t="s">
        <v>67</v>
      </c>
      <c r="M14" s="361"/>
      <c r="N14" s="361"/>
      <c r="O14" s="362"/>
      <c r="P14" s="363" t="s">
        <v>68</v>
      </c>
      <c r="Q14" s="361"/>
      <c r="R14" s="364"/>
      <c r="S14" s="360" t="s">
        <v>219</v>
      </c>
      <c r="T14" s="361"/>
      <c r="U14" s="362"/>
      <c r="V14" s="363" t="s">
        <v>220</v>
      </c>
      <c r="W14" s="361"/>
      <c r="X14" s="364"/>
      <c r="Y14" s="360" t="s">
        <v>227</v>
      </c>
      <c r="Z14" s="361"/>
      <c r="AA14" s="364"/>
      <c r="AB14" s="360" t="s">
        <v>185</v>
      </c>
      <c r="AC14" s="361"/>
      <c r="AD14" s="361"/>
      <c r="AE14" s="360" t="s">
        <v>186</v>
      </c>
      <c r="AF14" s="361"/>
      <c r="AG14" s="365"/>
      <c r="AK14" s="13"/>
      <c r="AL14" s="13"/>
      <c r="AM14" s="13"/>
      <c r="AN14" s="13"/>
      <c r="AO14" s="13"/>
      <c r="AP14" s="13"/>
      <c r="AQ14" s="13"/>
      <c r="AR14" s="13"/>
      <c r="AS14" s="13"/>
      <c r="AT14" s="13"/>
      <c r="AU14" s="13"/>
    </row>
    <row r="15" spans="2:47" ht="19.5" customHeight="1">
      <c r="B15" s="370"/>
      <c r="C15" s="373"/>
      <c r="D15" s="376"/>
      <c r="E15" s="379"/>
      <c r="F15" s="266"/>
      <c r="G15" s="382"/>
      <c r="H15" s="344" t="s">
        <v>39</v>
      </c>
      <c r="I15" s="345"/>
      <c r="J15" s="345"/>
      <c r="K15" s="345"/>
      <c r="L15" s="366" t="s">
        <v>187</v>
      </c>
      <c r="M15" s="345"/>
      <c r="N15" s="345"/>
      <c r="O15" s="367"/>
      <c r="P15" s="366" t="s">
        <v>188</v>
      </c>
      <c r="Q15" s="345"/>
      <c r="R15" s="346"/>
      <c r="S15" s="344" t="s">
        <v>221</v>
      </c>
      <c r="T15" s="345"/>
      <c r="U15" s="345"/>
      <c r="V15" s="366" t="s">
        <v>223</v>
      </c>
      <c r="W15" s="345"/>
      <c r="X15" s="346"/>
      <c r="Y15" s="344" t="s">
        <v>24</v>
      </c>
      <c r="Z15" s="345"/>
      <c r="AA15" s="346"/>
      <c r="AB15" s="344" t="s">
        <v>226</v>
      </c>
      <c r="AC15" s="345"/>
      <c r="AD15" s="345"/>
      <c r="AE15" s="344" t="s">
        <v>225</v>
      </c>
      <c r="AF15" s="345"/>
      <c r="AG15" s="347"/>
      <c r="AK15" s="13"/>
      <c r="AL15" s="13"/>
      <c r="AM15" s="13"/>
      <c r="AN15" s="13"/>
      <c r="AO15" s="13"/>
      <c r="AP15" s="13"/>
      <c r="AQ15" s="13"/>
      <c r="AR15" s="13"/>
      <c r="AS15" s="13"/>
      <c r="AT15" s="13"/>
      <c r="AU15" s="13"/>
    </row>
    <row r="16" spans="2:47" ht="19.5" customHeight="1" thickBot="1">
      <c r="B16" s="371"/>
      <c r="C16" s="374"/>
      <c r="D16" s="377"/>
      <c r="E16" s="380"/>
      <c r="F16" s="267"/>
      <c r="G16" s="383"/>
      <c r="H16" s="82" t="s">
        <v>190</v>
      </c>
      <c r="I16" s="116" t="s">
        <v>180</v>
      </c>
      <c r="J16" s="117"/>
      <c r="K16" s="116" t="s">
        <v>184</v>
      </c>
      <c r="L16" s="268" t="s">
        <v>95</v>
      </c>
      <c r="M16" s="269"/>
      <c r="N16" s="269"/>
      <c r="O16" s="270"/>
      <c r="P16" s="348" t="s">
        <v>236</v>
      </c>
      <c r="Q16" s="349"/>
      <c r="R16" s="350"/>
      <c r="S16" s="351"/>
      <c r="T16" s="352"/>
      <c r="U16" s="352"/>
      <c r="V16" s="354"/>
      <c r="W16" s="352"/>
      <c r="X16" s="355"/>
      <c r="Y16" s="351" t="s">
        <v>33</v>
      </c>
      <c r="Z16" s="352"/>
      <c r="AA16" s="355"/>
      <c r="AB16" s="356" t="s">
        <v>224</v>
      </c>
      <c r="AC16" s="269"/>
      <c r="AD16" s="269"/>
      <c r="AE16" s="357"/>
      <c r="AF16" s="358"/>
      <c r="AG16" s="359"/>
      <c r="AK16" s="13"/>
      <c r="AL16" s="13"/>
      <c r="AM16" s="13"/>
      <c r="AN16" s="13"/>
      <c r="AO16" s="13"/>
      <c r="AP16" s="13"/>
      <c r="AQ16" s="13"/>
      <c r="AR16" s="13"/>
      <c r="AS16" s="13"/>
      <c r="AT16" s="13"/>
      <c r="AU16" s="13"/>
    </row>
    <row r="17" spans="2:47" ht="21.75" customHeight="1" thickTop="1">
      <c r="B17" s="121"/>
      <c r="C17" s="122"/>
      <c r="D17" s="119"/>
      <c r="E17" s="184"/>
      <c r="F17" s="185"/>
      <c r="G17" s="120"/>
      <c r="H17" s="332"/>
      <c r="I17" s="333"/>
      <c r="J17" s="333"/>
      <c r="K17" s="334"/>
      <c r="L17" s="335"/>
      <c r="M17" s="333"/>
      <c r="N17" s="333"/>
      <c r="O17" s="334"/>
      <c r="P17" s="335"/>
      <c r="Q17" s="333"/>
      <c r="R17" s="336"/>
      <c r="S17" s="337">
        <f>IF(COUNT(L17)=0,"",IF(COUNT(H17)=0,"",L17/H17))</f>
      </c>
      <c r="T17" s="338"/>
      <c r="U17" s="338"/>
      <c r="V17" s="602">
        <f>IF(COUNT(P17)=0,"",IF(COUNT(H17)=0,"",P17/H17))</f>
      </c>
      <c r="W17" s="338"/>
      <c r="X17" s="340"/>
      <c r="Y17" s="341"/>
      <c r="Z17" s="342"/>
      <c r="AA17" s="343"/>
      <c r="AB17" s="326">
        <f>IF(COUNT(L17)=1,L17*Y17,(IF(COUNT(P17)=1,P17*Y17,IF(COUNT(P17)=0,"",P17*Y17))))</f>
      </c>
      <c r="AC17" s="327">
        <f aca="true" t="shared" si="0" ref="AC17:AD25">IF(COUNT(X17)=1,X17*AB17,(IF(COUNT(Y17)=1,Y17*AB17,IF(COUNT(AB17)=0,"",X17*AB17))))</f>
      </c>
      <c r="AD17" s="328">
        <f t="shared" si="0"/>
      </c>
      <c r="AE17" s="329">
        <f aca="true" t="shared" si="1" ref="AE17:AE25">IF(COUNT(H17)=1,AB17/H17,IF(AND(COUNT(H17)=0,COUNT(L17)=1),AB17/L17,""))</f>
      </c>
      <c r="AF17" s="330"/>
      <c r="AG17" s="331"/>
      <c r="AK17" s="13"/>
      <c r="AL17" s="13"/>
      <c r="AM17" s="13"/>
      <c r="AN17" s="13"/>
      <c r="AO17" s="13"/>
      <c r="AP17" s="13"/>
      <c r="AQ17" s="13"/>
      <c r="AR17" s="13"/>
      <c r="AS17" s="13"/>
      <c r="AT17" s="13"/>
      <c r="AU17" s="13"/>
    </row>
    <row r="18" spans="2:47" ht="21.75" customHeight="1">
      <c r="B18" s="121"/>
      <c r="C18" s="122"/>
      <c r="D18" s="119"/>
      <c r="E18" s="186"/>
      <c r="F18" s="167"/>
      <c r="G18" s="120"/>
      <c r="H18" s="316"/>
      <c r="I18" s="317"/>
      <c r="J18" s="317"/>
      <c r="K18" s="318"/>
      <c r="L18" s="319"/>
      <c r="M18" s="317"/>
      <c r="N18" s="317"/>
      <c r="O18" s="318"/>
      <c r="P18" s="319"/>
      <c r="Q18" s="317"/>
      <c r="R18" s="320"/>
      <c r="S18" s="313">
        <f aca="true" t="shared" si="2" ref="S18:S26">IF(COUNT(L18)=0,"",IF(COUNT(H18)=0,"",L18/H18))</f>
      </c>
      <c r="T18" s="314"/>
      <c r="U18" s="314"/>
      <c r="V18" s="603">
        <f aca="true" t="shared" si="3" ref="V18:V26">IF(COUNT(P18)=0,"",IF(COUNT(H18)=0,"",P18/H18))</f>
      </c>
      <c r="W18" s="314"/>
      <c r="X18" s="322"/>
      <c r="Y18" s="323"/>
      <c r="Z18" s="324"/>
      <c r="AA18" s="325"/>
      <c r="AB18" s="310">
        <f aca="true" t="shared" si="4" ref="AB18:AB23">IF(COUNT(L18)=1,L18*Y18,(IF(COUNT(P18)=1,P18*Y18,IF(COUNT(P18)=0,"",P18*Y18))))</f>
      </c>
      <c r="AC18" s="311">
        <f t="shared" si="0"/>
      </c>
      <c r="AD18" s="312">
        <f t="shared" si="0"/>
      </c>
      <c r="AE18" s="313">
        <f t="shared" si="1"/>
      </c>
      <c r="AF18" s="314"/>
      <c r="AG18" s="315"/>
      <c r="AK18" s="13"/>
      <c r="AL18" s="13"/>
      <c r="AM18" s="13"/>
      <c r="AN18" s="13"/>
      <c r="AO18" s="13"/>
      <c r="AP18" s="13"/>
      <c r="AQ18" s="13"/>
      <c r="AR18" s="13"/>
      <c r="AS18" s="13"/>
      <c r="AT18" s="13"/>
      <c r="AU18" s="13"/>
    </row>
    <row r="19" spans="2:47" ht="21.75" customHeight="1">
      <c r="B19" s="123"/>
      <c r="C19" s="124"/>
      <c r="D19" s="119"/>
      <c r="E19" s="186"/>
      <c r="F19" s="168"/>
      <c r="G19" s="120"/>
      <c r="H19" s="316"/>
      <c r="I19" s="317"/>
      <c r="J19" s="317"/>
      <c r="K19" s="318"/>
      <c r="L19" s="319"/>
      <c r="M19" s="317"/>
      <c r="N19" s="317"/>
      <c r="O19" s="318"/>
      <c r="P19" s="319"/>
      <c r="Q19" s="317"/>
      <c r="R19" s="320"/>
      <c r="S19" s="313">
        <f t="shared" si="2"/>
      </c>
      <c r="T19" s="314"/>
      <c r="U19" s="314"/>
      <c r="V19" s="603">
        <f t="shared" si="3"/>
      </c>
      <c r="W19" s="314"/>
      <c r="X19" s="322"/>
      <c r="Y19" s="323"/>
      <c r="Z19" s="324"/>
      <c r="AA19" s="325"/>
      <c r="AB19" s="310">
        <f t="shared" si="4"/>
      </c>
      <c r="AC19" s="311">
        <f t="shared" si="0"/>
      </c>
      <c r="AD19" s="312">
        <f t="shared" si="0"/>
      </c>
      <c r="AE19" s="313">
        <f t="shared" si="1"/>
      </c>
      <c r="AF19" s="314"/>
      <c r="AG19" s="315"/>
      <c r="AK19" s="13"/>
      <c r="AL19" s="13"/>
      <c r="AM19" s="13"/>
      <c r="AN19" s="13"/>
      <c r="AO19" s="13"/>
      <c r="AP19" s="13"/>
      <c r="AQ19" s="13"/>
      <c r="AR19" s="13"/>
      <c r="AS19" s="13"/>
      <c r="AT19" s="13"/>
      <c r="AU19" s="13"/>
    </row>
    <row r="20" spans="2:47" ht="21.75" customHeight="1">
      <c r="B20" s="123"/>
      <c r="C20" s="124"/>
      <c r="D20" s="125"/>
      <c r="E20" s="187"/>
      <c r="F20" s="168"/>
      <c r="G20" s="126"/>
      <c r="H20" s="316"/>
      <c r="I20" s="317"/>
      <c r="J20" s="317"/>
      <c r="K20" s="318"/>
      <c r="L20" s="319"/>
      <c r="M20" s="317"/>
      <c r="N20" s="317"/>
      <c r="O20" s="318"/>
      <c r="P20" s="319"/>
      <c r="Q20" s="317"/>
      <c r="R20" s="320"/>
      <c r="S20" s="313">
        <f t="shared" si="2"/>
      </c>
      <c r="T20" s="314"/>
      <c r="U20" s="314"/>
      <c r="V20" s="603">
        <f t="shared" si="3"/>
      </c>
      <c r="W20" s="314"/>
      <c r="X20" s="322"/>
      <c r="Y20" s="323"/>
      <c r="Z20" s="324"/>
      <c r="AA20" s="325"/>
      <c r="AB20" s="310">
        <f t="shared" si="4"/>
      </c>
      <c r="AC20" s="311">
        <f t="shared" si="0"/>
      </c>
      <c r="AD20" s="312">
        <f t="shared" si="0"/>
      </c>
      <c r="AE20" s="313">
        <f t="shared" si="1"/>
      </c>
      <c r="AF20" s="314"/>
      <c r="AG20" s="315"/>
      <c r="AK20" s="13"/>
      <c r="AL20" s="13"/>
      <c r="AM20" s="13"/>
      <c r="AN20" s="13"/>
      <c r="AO20" s="13"/>
      <c r="AP20" s="13"/>
      <c r="AQ20" s="13"/>
      <c r="AR20" s="13"/>
      <c r="AS20" s="13"/>
      <c r="AT20" s="13"/>
      <c r="AU20" s="13"/>
    </row>
    <row r="21" spans="2:47" ht="21.75" customHeight="1">
      <c r="B21" s="123"/>
      <c r="C21" s="124"/>
      <c r="D21" s="125"/>
      <c r="E21" s="187"/>
      <c r="F21" s="168"/>
      <c r="G21" s="126"/>
      <c r="H21" s="316"/>
      <c r="I21" s="317"/>
      <c r="J21" s="317"/>
      <c r="K21" s="318"/>
      <c r="L21" s="319"/>
      <c r="M21" s="317"/>
      <c r="N21" s="317"/>
      <c r="O21" s="318"/>
      <c r="P21" s="319"/>
      <c r="Q21" s="317"/>
      <c r="R21" s="320"/>
      <c r="S21" s="313">
        <f t="shared" si="2"/>
      </c>
      <c r="T21" s="314"/>
      <c r="U21" s="314"/>
      <c r="V21" s="603">
        <f t="shared" si="3"/>
      </c>
      <c r="W21" s="314"/>
      <c r="X21" s="322"/>
      <c r="Y21" s="323"/>
      <c r="Z21" s="324"/>
      <c r="AA21" s="325"/>
      <c r="AB21" s="310">
        <f t="shared" si="4"/>
      </c>
      <c r="AC21" s="311">
        <f t="shared" si="0"/>
      </c>
      <c r="AD21" s="312">
        <f t="shared" si="0"/>
      </c>
      <c r="AE21" s="313">
        <f t="shared" si="1"/>
      </c>
      <c r="AF21" s="314"/>
      <c r="AG21" s="315"/>
      <c r="AK21" s="13"/>
      <c r="AL21" s="13"/>
      <c r="AM21" s="13"/>
      <c r="AN21" s="13"/>
      <c r="AO21" s="13"/>
      <c r="AP21" s="13"/>
      <c r="AQ21" s="13"/>
      <c r="AR21" s="13"/>
      <c r="AS21" s="13"/>
      <c r="AT21" s="13"/>
      <c r="AU21" s="13"/>
    </row>
    <row r="22" spans="2:47" ht="21.75" customHeight="1">
      <c r="B22" s="123"/>
      <c r="C22" s="124"/>
      <c r="D22" s="125"/>
      <c r="E22" s="187"/>
      <c r="F22" s="168"/>
      <c r="G22" s="126"/>
      <c r="H22" s="316"/>
      <c r="I22" s="317"/>
      <c r="J22" s="317"/>
      <c r="K22" s="318"/>
      <c r="L22" s="319"/>
      <c r="M22" s="317"/>
      <c r="N22" s="317"/>
      <c r="O22" s="318"/>
      <c r="P22" s="319"/>
      <c r="Q22" s="317"/>
      <c r="R22" s="320"/>
      <c r="S22" s="313">
        <f t="shared" si="2"/>
      </c>
      <c r="T22" s="314"/>
      <c r="U22" s="314"/>
      <c r="V22" s="603">
        <f t="shared" si="3"/>
      </c>
      <c r="W22" s="314"/>
      <c r="X22" s="322"/>
      <c r="Y22" s="323"/>
      <c r="Z22" s="324"/>
      <c r="AA22" s="325"/>
      <c r="AB22" s="310">
        <f t="shared" si="4"/>
      </c>
      <c r="AC22" s="311">
        <f t="shared" si="0"/>
      </c>
      <c r="AD22" s="312">
        <f t="shared" si="0"/>
      </c>
      <c r="AE22" s="313">
        <f t="shared" si="1"/>
      </c>
      <c r="AF22" s="314"/>
      <c r="AG22" s="315"/>
      <c r="AK22" s="13"/>
      <c r="AL22" s="13"/>
      <c r="AM22" s="13"/>
      <c r="AN22" s="13"/>
      <c r="AO22" s="13"/>
      <c r="AP22" s="13"/>
      <c r="AQ22" s="13"/>
      <c r="AR22" s="13"/>
      <c r="AS22" s="13"/>
      <c r="AT22" s="13"/>
      <c r="AU22" s="13"/>
    </row>
    <row r="23" spans="2:47" ht="21.75" customHeight="1">
      <c r="B23" s="123"/>
      <c r="C23" s="124"/>
      <c r="D23" s="125"/>
      <c r="E23" s="187"/>
      <c r="F23" s="168"/>
      <c r="G23" s="126"/>
      <c r="H23" s="316"/>
      <c r="I23" s="317"/>
      <c r="J23" s="317"/>
      <c r="K23" s="318"/>
      <c r="L23" s="319"/>
      <c r="M23" s="317"/>
      <c r="N23" s="317"/>
      <c r="O23" s="318"/>
      <c r="P23" s="319"/>
      <c r="Q23" s="317"/>
      <c r="R23" s="320"/>
      <c r="S23" s="313">
        <f t="shared" si="2"/>
      </c>
      <c r="T23" s="314"/>
      <c r="U23" s="314"/>
      <c r="V23" s="603">
        <f t="shared" si="3"/>
      </c>
      <c r="W23" s="314"/>
      <c r="X23" s="322"/>
      <c r="Y23" s="323"/>
      <c r="Z23" s="324"/>
      <c r="AA23" s="325"/>
      <c r="AB23" s="310">
        <f t="shared" si="4"/>
      </c>
      <c r="AC23" s="311">
        <f t="shared" si="0"/>
      </c>
      <c r="AD23" s="312">
        <f t="shared" si="0"/>
      </c>
      <c r="AE23" s="313">
        <f t="shared" si="1"/>
      </c>
      <c r="AF23" s="314"/>
      <c r="AG23" s="315"/>
      <c r="AK23" s="13"/>
      <c r="AL23" s="13"/>
      <c r="AM23" s="13"/>
      <c r="AN23" s="13"/>
      <c r="AO23" s="13"/>
      <c r="AP23" s="13"/>
      <c r="AQ23" s="13"/>
      <c r="AR23" s="13"/>
      <c r="AS23" s="13"/>
      <c r="AT23" s="13"/>
      <c r="AU23" s="13"/>
    </row>
    <row r="24" spans="2:47" ht="21.75" customHeight="1">
      <c r="B24" s="123"/>
      <c r="C24" s="124"/>
      <c r="D24" s="125"/>
      <c r="E24" s="187"/>
      <c r="F24" s="168"/>
      <c r="G24" s="126"/>
      <c r="H24" s="316"/>
      <c r="I24" s="317"/>
      <c r="J24" s="317"/>
      <c r="K24" s="318"/>
      <c r="L24" s="319"/>
      <c r="M24" s="317"/>
      <c r="N24" s="317"/>
      <c r="O24" s="318"/>
      <c r="P24" s="319"/>
      <c r="Q24" s="317"/>
      <c r="R24" s="320"/>
      <c r="S24" s="313">
        <f t="shared" si="2"/>
      </c>
      <c r="T24" s="314"/>
      <c r="U24" s="314"/>
      <c r="V24" s="603">
        <f t="shared" si="3"/>
      </c>
      <c r="W24" s="314"/>
      <c r="X24" s="322"/>
      <c r="Y24" s="323"/>
      <c r="Z24" s="324"/>
      <c r="AA24" s="325"/>
      <c r="AB24" s="310">
        <f>IF(COUNT(L24)=1,L24*Y24,(IF(COUNT(P24)=1,P24*Y24,IF(COUNT(P24)=0,"",P24*Y24))))</f>
      </c>
      <c r="AC24" s="311">
        <f t="shared" si="0"/>
      </c>
      <c r="AD24" s="312">
        <f t="shared" si="0"/>
      </c>
      <c r="AE24" s="313">
        <f t="shared" si="1"/>
      </c>
      <c r="AF24" s="314"/>
      <c r="AG24" s="315"/>
      <c r="AK24" s="13"/>
      <c r="AL24" s="13"/>
      <c r="AM24" s="13"/>
      <c r="AN24" s="13"/>
      <c r="AO24" s="13"/>
      <c r="AP24" s="13"/>
      <c r="AQ24" s="13"/>
      <c r="AR24" s="13"/>
      <c r="AS24" s="13"/>
      <c r="AT24" s="13"/>
      <c r="AU24" s="13"/>
    </row>
    <row r="25" spans="2:47" ht="21.75" customHeight="1" thickBot="1">
      <c r="B25" s="127"/>
      <c r="C25" s="128"/>
      <c r="D25" s="129"/>
      <c r="E25" s="188"/>
      <c r="F25" s="189"/>
      <c r="G25" s="130"/>
      <c r="H25" s="301"/>
      <c r="I25" s="302"/>
      <c r="J25" s="302"/>
      <c r="K25" s="303"/>
      <c r="L25" s="304"/>
      <c r="M25" s="302"/>
      <c r="N25" s="302"/>
      <c r="O25" s="303"/>
      <c r="P25" s="304"/>
      <c r="Q25" s="302"/>
      <c r="R25" s="305"/>
      <c r="S25" s="279">
        <f t="shared" si="2"/>
      </c>
      <c r="T25" s="280"/>
      <c r="U25" s="280"/>
      <c r="V25" s="604">
        <f t="shared" si="3"/>
      </c>
      <c r="W25" s="280"/>
      <c r="X25" s="306"/>
      <c r="Y25" s="307"/>
      <c r="Z25" s="308"/>
      <c r="AA25" s="309"/>
      <c r="AB25" s="276">
        <f>IF(COUNT(L25)=1,L25*Y25,(IF(COUNT(P25)=1,P25*Y25,IF(COUNT(P25)=0,"",P25*Y25))))</f>
      </c>
      <c r="AC25" s="277">
        <f t="shared" si="0"/>
      </c>
      <c r="AD25" s="278">
        <f t="shared" si="0"/>
      </c>
      <c r="AE25" s="279">
        <f t="shared" si="1"/>
      </c>
      <c r="AF25" s="280"/>
      <c r="AG25" s="281"/>
      <c r="AK25" s="13"/>
      <c r="AL25" s="13"/>
      <c r="AM25" s="13"/>
      <c r="AN25" s="13"/>
      <c r="AO25" s="13"/>
      <c r="AP25" s="13"/>
      <c r="AQ25" s="13"/>
      <c r="AR25" s="13"/>
      <c r="AS25" s="13"/>
      <c r="AT25" s="13"/>
      <c r="AU25" s="13"/>
    </row>
    <row r="26" spans="2:47" ht="21.75" customHeight="1" thickBot="1" thickTop="1">
      <c r="B26" s="282" t="s">
        <v>298</v>
      </c>
      <c r="C26" s="283"/>
      <c r="D26" s="284"/>
      <c r="E26" s="284"/>
      <c r="F26" s="284"/>
      <c r="G26" s="285"/>
      <c r="H26" s="286"/>
      <c r="I26" s="287"/>
      <c r="J26" s="287"/>
      <c r="K26" s="288"/>
      <c r="L26" s="289">
        <f>IF(COUNT(L17:O25)=0,"",SUM(L17:O25))</f>
      </c>
      <c r="M26" s="290"/>
      <c r="N26" s="290"/>
      <c r="O26" s="291"/>
      <c r="P26" s="289">
        <f>IF(COUNT(P17:P25)=0,"",SUM(P17:P25))</f>
      </c>
      <c r="Q26" s="290"/>
      <c r="R26" s="292"/>
      <c r="S26" s="293">
        <f t="shared" si="2"/>
      </c>
      <c r="T26" s="294"/>
      <c r="U26" s="294"/>
      <c r="V26" s="605">
        <f t="shared" si="3"/>
      </c>
      <c r="W26" s="294"/>
      <c r="X26" s="296"/>
      <c r="Y26" s="297" t="s">
        <v>160</v>
      </c>
      <c r="Z26" s="298"/>
      <c r="AA26" s="299"/>
      <c r="AB26" s="300">
        <f>IF(COUNTA(Y17:Y25)=0,"",SUM(AB17:AB25))</f>
      </c>
      <c r="AC26" s="290">
        <f>IF(COUNTA(AB17:AB25)=0,"",SUM(AC17:AC25))</f>
        <v>0</v>
      </c>
      <c r="AD26" s="292">
        <f>IF(COUNTA(AC17:AC25)=0,"",SUM(AD17:AD25))</f>
        <v>0</v>
      </c>
      <c r="AE26" s="273">
        <f>IF(COUNT(H26)=1,AB26/H26,"")</f>
      </c>
      <c r="AF26" s="274"/>
      <c r="AG26" s="275"/>
      <c r="AK26" s="13"/>
      <c r="AL26" s="13"/>
      <c r="AM26" s="13"/>
      <c r="AN26" s="13"/>
      <c r="AO26" s="13"/>
      <c r="AP26" s="13"/>
      <c r="AQ26" s="13"/>
      <c r="AR26" s="13"/>
      <c r="AS26" s="13"/>
      <c r="AT26" s="13"/>
      <c r="AU26" s="13"/>
    </row>
    <row r="27" ht="12.75" customHeight="1"/>
    <row r="28" spans="2:31" ht="13.5">
      <c r="B28" s="55" t="s">
        <v>151</v>
      </c>
      <c r="C28" s="131"/>
      <c r="D28" s="132"/>
      <c r="E28" s="132"/>
      <c r="F28" s="132"/>
      <c r="G28" s="19"/>
      <c r="H28" s="51" t="s">
        <v>157</v>
      </c>
      <c r="I28" s="51"/>
      <c r="J28" s="51"/>
      <c r="K28" s="51"/>
      <c r="L28" s="51"/>
      <c r="M28" s="51"/>
      <c r="N28" s="51"/>
      <c r="O28" s="51"/>
      <c r="P28" s="56"/>
      <c r="Q28" s="56"/>
      <c r="R28" s="56"/>
      <c r="S28" s="56"/>
      <c r="T28" s="56"/>
      <c r="U28" s="56"/>
      <c r="V28" s="80" t="s">
        <v>158</v>
      </c>
      <c r="W28" s="80"/>
      <c r="X28" s="80"/>
      <c r="Y28" s="133"/>
      <c r="Z28" s="133"/>
      <c r="AA28" s="133"/>
      <c r="AB28" s="134"/>
      <c r="AC28" s="134"/>
      <c r="AD28" s="134"/>
      <c r="AE28" s="134"/>
    </row>
    <row r="29" spans="2:31" ht="13.5">
      <c r="B29" s="55" t="s">
        <v>152</v>
      </c>
      <c r="C29" s="135"/>
      <c r="D29" s="135"/>
      <c r="E29" s="135"/>
      <c r="F29" s="135"/>
      <c r="G29" s="19"/>
      <c r="H29" s="260" t="s">
        <v>159</v>
      </c>
      <c r="I29" s="261"/>
      <c r="J29" s="261"/>
      <c r="K29" s="262"/>
      <c r="L29" s="260" t="s">
        <v>194</v>
      </c>
      <c r="M29" s="261"/>
      <c r="N29" s="261"/>
      <c r="O29" s="262"/>
      <c r="P29" s="271" t="s">
        <v>160</v>
      </c>
      <c r="Q29" s="271"/>
      <c r="R29" s="271"/>
      <c r="S29" s="272" t="s">
        <v>160</v>
      </c>
      <c r="T29" s="272"/>
      <c r="U29" s="272"/>
      <c r="V29" s="80" t="s">
        <v>161</v>
      </c>
      <c r="W29" s="80"/>
      <c r="X29" s="80"/>
      <c r="Y29" s="136"/>
      <c r="Z29" s="136"/>
      <c r="AA29" s="136"/>
      <c r="AB29" s="137"/>
      <c r="AC29" s="137"/>
      <c r="AD29" s="137"/>
      <c r="AE29" s="136"/>
    </row>
    <row r="30" spans="2:31" ht="13.5">
      <c r="B30" s="55" t="s">
        <v>149</v>
      </c>
      <c r="C30" s="138"/>
      <c r="D30" s="138"/>
      <c r="E30" s="138"/>
      <c r="F30" s="138"/>
      <c r="G30" s="19"/>
      <c r="H30" s="260" t="s">
        <v>66</v>
      </c>
      <c r="I30" s="261"/>
      <c r="J30" s="261"/>
      <c r="K30" s="262"/>
      <c r="L30" s="260" t="s">
        <v>195</v>
      </c>
      <c r="M30" s="261"/>
      <c r="N30" s="261"/>
      <c r="O30" s="262"/>
      <c r="P30" s="271" t="s">
        <v>70</v>
      </c>
      <c r="Q30" s="271"/>
      <c r="R30" s="271"/>
      <c r="S30" s="272" t="s">
        <v>162</v>
      </c>
      <c r="T30" s="272"/>
      <c r="U30" s="272"/>
      <c r="V30" s="81" t="s">
        <v>163</v>
      </c>
      <c r="W30" s="81"/>
      <c r="X30" s="81"/>
      <c r="Y30" s="136"/>
      <c r="Z30" s="136"/>
      <c r="AA30" s="136"/>
      <c r="AB30" s="137"/>
      <c r="AC30" s="137"/>
      <c r="AD30" s="137"/>
      <c r="AE30" s="136"/>
    </row>
    <row r="31" spans="2:31" ht="13.5">
      <c r="B31" s="55" t="s">
        <v>150</v>
      </c>
      <c r="C31" s="135"/>
      <c r="D31" s="135"/>
      <c r="E31" s="135"/>
      <c r="F31" s="135"/>
      <c r="G31" s="19"/>
      <c r="H31" s="260" t="s">
        <v>164</v>
      </c>
      <c r="I31" s="261"/>
      <c r="J31" s="261"/>
      <c r="K31" s="262"/>
      <c r="L31" s="260" t="s">
        <v>198</v>
      </c>
      <c r="M31" s="261"/>
      <c r="N31" s="261"/>
      <c r="O31" s="262"/>
      <c r="P31" s="271" t="s">
        <v>69</v>
      </c>
      <c r="Q31" s="271"/>
      <c r="R31" s="271"/>
      <c r="S31" s="272" t="s">
        <v>165</v>
      </c>
      <c r="T31" s="272"/>
      <c r="U31" s="272"/>
      <c r="V31" s="80" t="s">
        <v>166</v>
      </c>
      <c r="W31" s="80"/>
      <c r="X31" s="80"/>
      <c r="Y31" s="136"/>
      <c r="Z31" s="136"/>
      <c r="AA31" s="136"/>
      <c r="AB31" s="137"/>
      <c r="AC31" s="137"/>
      <c r="AD31" s="137"/>
      <c r="AE31" s="136"/>
    </row>
    <row r="32" spans="2:31" ht="13.5">
      <c r="B32" s="55" t="s">
        <v>167</v>
      </c>
      <c r="C32" s="139"/>
      <c r="D32" s="139"/>
      <c r="E32" s="139"/>
      <c r="F32" s="139"/>
      <c r="G32" s="19"/>
      <c r="H32" s="260" t="s">
        <v>100</v>
      </c>
      <c r="I32" s="261"/>
      <c r="J32" s="261"/>
      <c r="K32" s="262"/>
      <c r="L32" s="260" t="s">
        <v>200</v>
      </c>
      <c r="M32" s="261"/>
      <c r="N32" s="261"/>
      <c r="O32" s="262"/>
      <c r="P32" s="271" t="s">
        <v>168</v>
      </c>
      <c r="Q32" s="271"/>
      <c r="R32" s="271"/>
      <c r="S32" s="272" t="s">
        <v>169</v>
      </c>
      <c r="T32" s="272"/>
      <c r="U32" s="272"/>
      <c r="V32" s="81" t="s">
        <v>170</v>
      </c>
      <c r="W32" s="81"/>
      <c r="X32" s="81"/>
      <c r="Y32" s="136"/>
      <c r="Z32" s="136"/>
      <c r="AA32" s="136"/>
      <c r="AB32" s="137"/>
      <c r="AC32" s="137"/>
      <c r="AD32" s="137"/>
      <c r="AE32" s="136"/>
    </row>
    <row r="33" spans="2:31" ht="13.5">
      <c r="B33" s="55" t="s">
        <v>294</v>
      </c>
      <c r="C33" s="140"/>
      <c r="D33" s="140"/>
      <c r="E33" s="140"/>
      <c r="F33" s="140"/>
      <c r="G33" s="24"/>
      <c r="H33" s="260" t="s">
        <v>171</v>
      </c>
      <c r="I33" s="261"/>
      <c r="J33" s="261"/>
      <c r="K33" s="262"/>
      <c r="L33" s="263" t="s">
        <v>202</v>
      </c>
      <c r="M33" s="263"/>
      <c r="N33" s="263"/>
      <c r="O33" s="263"/>
      <c r="P33" s="263"/>
      <c r="Q33" s="263"/>
      <c r="R33" s="263"/>
      <c r="S33" s="263"/>
      <c r="T33" s="263"/>
      <c r="U33" s="263"/>
      <c r="V33" s="80" t="s">
        <v>172</v>
      </c>
      <c r="W33" s="80"/>
      <c r="X33" s="80"/>
      <c r="Y33" s="141"/>
      <c r="Z33" s="141"/>
      <c r="AA33" s="141"/>
      <c r="AB33" s="142"/>
      <c r="AC33" s="142"/>
      <c r="AD33" s="142"/>
      <c r="AE33" s="142"/>
    </row>
    <row r="34" spans="2:31" ht="13.5">
      <c r="B34" s="138"/>
      <c r="C34" s="138"/>
      <c r="D34" s="138"/>
      <c r="E34" s="138"/>
      <c r="F34" s="138"/>
      <c r="H34" s="260" t="s">
        <v>173</v>
      </c>
      <c r="I34" s="261"/>
      <c r="J34" s="261"/>
      <c r="K34" s="262"/>
      <c r="L34" s="264" t="s">
        <v>174</v>
      </c>
      <c r="M34" s="264"/>
      <c r="N34" s="264"/>
      <c r="O34" s="264"/>
      <c r="P34" s="264"/>
      <c r="Q34" s="264"/>
      <c r="R34" s="264"/>
      <c r="S34" s="264"/>
      <c r="T34" s="264"/>
      <c r="U34" s="264"/>
      <c r="V34" s="80" t="s">
        <v>175</v>
      </c>
      <c r="W34" s="80"/>
      <c r="X34" s="80"/>
      <c r="Y34" s="143"/>
      <c r="Z34" s="143"/>
      <c r="AA34" s="143"/>
      <c r="AB34" s="143"/>
      <c r="AC34" s="143"/>
      <c r="AD34" s="143"/>
      <c r="AE34" s="143"/>
    </row>
  </sheetData>
  <sheetProtection/>
  <protectedRanges>
    <protectedRange sqref="Y12:Z13" name="範囲1"/>
  </protectedRanges>
  <mergeCells count="132">
    <mergeCell ref="H33:K33"/>
    <mergeCell ref="L33:U33"/>
    <mergeCell ref="H34:K34"/>
    <mergeCell ref="L34:U34"/>
    <mergeCell ref="H31:K31"/>
    <mergeCell ref="L31:O31"/>
    <mergeCell ref="P31:R31"/>
    <mergeCell ref="S31:U31"/>
    <mergeCell ref="H32:K32"/>
    <mergeCell ref="L32:O32"/>
    <mergeCell ref="P32:R32"/>
    <mergeCell ref="S32:U32"/>
    <mergeCell ref="AE26:AG26"/>
    <mergeCell ref="H29:K29"/>
    <mergeCell ref="L29:O29"/>
    <mergeCell ref="P29:R29"/>
    <mergeCell ref="S29:U29"/>
    <mergeCell ref="H30:K30"/>
    <mergeCell ref="L30:O30"/>
    <mergeCell ref="P30:R30"/>
    <mergeCell ref="S30:U30"/>
    <mergeCell ref="AB25:AD25"/>
    <mergeCell ref="AE25:AG25"/>
    <mergeCell ref="B26:G26"/>
    <mergeCell ref="H26:K26"/>
    <mergeCell ref="L26:O26"/>
    <mergeCell ref="P26:R26"/>
    <mergeCell ref="S26:U26"/>
    <mergeCell ref="V26:X26"/>
    <mergeCell ref="Y26:AA26"/>
    <mergeCell ref="AB26:AD26"/>
    <mergeCell ref="H25:K25"/>
    <mergeCell ref="L25:O25"/>
    <mergeCell ref="P25:R25"/>
    <mergeCell ref="S25:U25"/>
    <mergeCell ref="V25:X25"/>
    <mergeCell ref="Y25:AA25"/>
    <mergeCell ref="AB23:AD23"/>
    <mergeCell ref="AE23:AG23"/>
    <mergeCell ref="H24:K24"/>
    <mergeCell ref="L24:O24"/>
    <mergeCell ref="P24:R24"/>
    <mergeCell ref="S24:U24"/>
    <mergeCell ref="V24:X24"/>
    <mergeCell ref="Y24:AA24"/>
    <mergeCell ref="AB24:AD24"/>
    <mergeCell ref="AE24:AG24"/>
    <mergeCell ref="H23:K23"/>
    <mergeCell ref="L23:O23"/>
    <mergeCell ref="P23:R23"/>
    <mergeCell ref="S23:U23"/>
    <mergeCell ref="V23:X23"/>
    <mergeCell ref="Y23:AA23"/>
    <mergeCell ref="AB21:AD21"/>
    <mergeCell ref="AE21:AG21"/>
    <mergeCell ref="H22:K22"/>
    <mergeCell ref="L22:O22"/>
    <mergeCell ref="P22:R22"/>
    <mergeCell ref="S22:U22"/>
    <mergeCell ref="V22:X22"/>
    <mergeCell ref="Y22:AA22"/>
    <mergeCell ref="AB22:AD22"/>
    <mergeCell ref="AE22:AG22"/>
    <mergeCell ref="H21:K21"/>
    <mergeCell ref="L21:O21"/>
    <mergeCell ref="P21:R21"/>
    <mergeCell ref="S21:U21"/>
    <mergeCell ref="V21:X21"/>
    <mergeCell ref="Y21:AA21"/>
    <mergeCell ref="AB19:AD19"/>
    <mergeCell ref="AE19:AG19"/>
    <mergeCell ref="H20:K20"/>
    <mergeCell ref="L20:O20"/>
    <mergeCell ref="P20:R20"/>
    <mergeCell ref="S20:U20"/>
    <mergeCell ref="V20:X20"/>
    <mergeCell ref="Y20:AA20"/>
    <mergeCell ref="AB20:AD20"/>
    <mergeCell ref="AE20:AG20"/>
    <mergeCell ref="H19:K19"/>
    <mergeCell ref="L19:O19"/>
    <mergeCell ref="P19:R19"/>
    <mergeCell ref="S19:U19"/>
    <mergeCell ref="V19:X19"/>
    <mergeCell ref="Y19:AA19"/>
    <mergeCell ref="AB17:AD17"/>
    <mergeCell ref="AE17:AG17"/>
    <mergeCell ref="H18:K18"/>
    <mergeCell ref="L18:O18"/>
    <mergeCell ref="P18:R18"/>
    <mergeCell ref="S18:U18"/>
    <mergeCell ref="V18:X18"/>
    <mergeCell ref="Y18:AA18"/>
    <mergeCell ref="AB18:AD18"/>
    <mergeCell ref="AE18:AG18"/>
    <mergeCell ref="H17:K17"/>
    <mergeCell ref="L17:O17"/>
    <mergeCell ref="P17:R17"/>
    <mergeCell ref="S17:U17"/>
    <mergeCell ref="V17:X17"/>
    <mergeCell ref="Y17:AA17"/>
    <mergeCell ref="AB15:AD15"/>
    <mergeCell ref="AE15:AG15"/>
    <mergeCell ref="L16:O16"/>
    <mergeCell ref="P16:R16"/>
    <mergeCell ref="S16:U16"/>
    <mergeCell ref="V16:X16"/>
    <mergeCell ref="Y16:AA16"/>
    <mergeCell ref="AB16:AD16"/>
    <mergeCell ref="AE16:AG16"/>
    <mergeCell ref="H15:K15"/>
    <mergeCell ref="L15:O15"/>
    <mergeCell ref="P15:R15"/>
    <mergeCell ref="S15:U15"/>
    <mergeCell ref="V15:X15"/>
    <mergeCell ref="Y15:AA15"/>
    <mergeCell ref="P14:R14"/>
    <mergeCell ref="S14:U14"/>
    <mergeCell ref="V14:X14"/>
    <mergeCell ref="Y14:AA14"/>
    <mergeCell ref="AB14:AD14"/>
    <mergeCell ref="AE14:AG14"/>
    <mergeCell ref="T12:V12"/>
    <mergeCell ref="AA12:AC12"/>
    <mergeCell ref="B14:B16"/>
    <mergeCell ref="C14:C16"/>
    <mergeCell ref="D14:D16"/>
    <mergeCell ref="E14:E16"/>
    <mergeCell ref="F14:F16"/>
    <mergeCell ref="G14:G16"/>
    <mergeCell ref="H14:K14"/>
    <mergeCell ref="L14:O14"/>
  </mergeCells>
  <printOptions/>
  <pageMargins left="0.31496062992125984" right="0.1968503937007874" top="0.3937007874015748" bottom="0.3937007874015748" header="0.1968503937007874" footer="0.1968503937007874"/>
  <pageSetup horizontalDpi="300" verticalDpi="300" orientation="landscape" paperSize="9" scale="94" r:id="rId1"/>
  <headerFooter alignWithMargins="0">
    <oddFooter>&amp;L&amp;8 2018.02&amp;C-5-</oddFooter>
  </headerFooter>
</worksheet>
</file>

<file path=xl/worksheets/sheet7.xml><?xml version="1.0" encoding="utf-8"?>
<worksheet xmlns="http://schemas.openxmlformats.org/spreadsheetml/2006/main" xmlns:r="http://schemas.openxmlformats.org/officeDocument/2006/relationships">
  <sheetPr>
    <tabColor rgb="FFCCFFFF"/>
  </sheetPr>
  <dimension ref="B1:AM31"/>
  <sheetViews>
    <sheetView zoomScalePageLayoutView="0" workbookViewId="0" topLeftCell="A1">
      <selection activeCell="J1" sqref="J1"/>
    </sheetView>
  </sheetViews>
  <sheetFormatPr defaultColWidth="9.00390625" defaultRowHeight="13.5"/>
  <cols>
    <col min="1" max="1" width="1.12109375" style="0" customWidth="1"/>
    <col min="2" max="2" width="18.625" style="0" customWidth="1"/>
    <col min="3" max="3" width="21.625" style="0" customWidth="1"/>
    <col min="4" max="4" width="8.125" style="0" customWidth="1"/>
    <col min="5" max="7" width="10.125" style="0" customWidth="1"/>
    <col min="8" max="8" width="7.625" style="0" customWidth="1"/>
    <col min="9" max="9" width="2.875" style="0" customWidth="1"/>
    <col min="10" max="11" width="3.625" style="0" customWidth="1"/>
    <col min="12" max="12" width="2.875" style="0" customWidth="1"/>
    <col min="13" max="14" width="3.625" style="0" customWidth="1"/>
    <col min="15" max="15" width="2.875" style="0" customWidth="1"/>
    <col min="16" max="19" width="3.625" style="0" customWidth="1"/>
    <col min="20" max="20" width="2.875" style="0" customWidth="1"/>
    <col min="21" max="21" width="3.625" style="0" customWidth="1"/>
    <col min="22" max="22" width="4.625" style="0" customWidth="1"/>
    <col min="23" max="23" width="3.125" style="0" customWidth="1"/>
    <col min="24" max="24" width="2.625" style="0" customWidth="1"/>
    <col min="25" max="25" width="4.00390625" style="0" customWidth="1"/>
  </cols>
  <sheetData>
    <row r="1" ht="19.5" customHeight="1">
      <c r="B1" s="48" t="s">
        <v>91</v>
      </c>
    </row>
    <row r="2" spans="2:24" ht="18" customHeight="1">
      <c r="B2" s="12" t="s">
        <v>275</v>
      </c>
      <c r="C2" s="19"/>
      <c r="D2" s="19"/>
      <c r="E2" s="19"/>
      <c r="F2" s="19"/>
      <c r="G2" s="19"/>
      <c r="H2" s="19"/>
      <c r="I2" s="19"/>
      <c r="J2" s="19"/>
      <c r="K2" s="19"/>
      <c r="L2" s="19"/>
      <c r="M2" s="19"/>
      <c r="N2" s="19"/>
      <c r="O2" s="19"/>
      <c r="P2" s="19"/>
      <c r="Q2" s="19"/>
      <c r="R2" s="19"/>
      <c r="S2" s="19"/>
      <c r="T2" s="19"/>
      <c r="U2" s="19"/>
      <c r="V2" s="19"/>
      <c r="W2" s="19"/>
      <c r="X2" s="19"/>
    </row>
    <row r="3" spans="2:24" ht="18" customHeight="1">
      <c r="B3" s="74" t="s">
        <v>204</v>
      </c>
      <c r="D3" s="19"/>
      <c r="E3" s="19"/>
      <c r="F3" s="19"/>
      <c r="G3" s="19"/>
      <c r="H3" s="19"/>
      <c r="I3" s="19"/>
      <c r="J3" s="19"/>
      <c r="K3" s="19"/>
      <c r="L3" s="19"/>
      <c r="M3" s="19"/>
      <c r="N3" s="19"/>
      <c r="O3" s="19"/>
      <c r="P3" s="19"/>
      <c r="Q3" s="19"/>
      <c r="R3" s="19"/>
      <c r="S3" s="19"/>
      <c r="T3" s="19"/>
      <c r="U3" s="19"/>
      <c r="V3" s="19"/>
      <c r="W3" s="19"/>
      <c r="X3" s="19"/>
    </row>
    <row r="4" spans="2:13" ht="9.75" customHeight="1">
      <c r="B4" s="28"/>
      <c r="C4" s="28"/>
      <c r="D4" s="28"/>
      <c r="E4" s="28"/>
      <c r="F4" s="28"/>
      <c r="G4" s="28"/>
      <c r="H4" s="28"/>
      <c r="I4" s="28"/>
      <c r="J4" s="28"/>
      <c r="K4" s="28"/>
      <c r="L4" s="28"/>
      <c r="M4" s="28"/>
    </row>
    <row r="5" spans="2:13" ht="15" customHeight="1">
      <c r="B5" s="50" t="s">
        <v>93</v>
      </c>
      <c r="C5" s="28"/>
      <c r="D5" s="28"/>
      <c r="E5" s="28"/>
      <c r="F5" s="28"/>
      <c r="G5" s="28"/>
      <c r="H5" s="28"/>
      <c r="I5" s="28"/>
      <c r="J5" s="28"/>
      <c r="K5" s="28"/>
      <c r="L5" s="28"/>
      <c r="M5" s="28"/>
    </row>
    <row r="6" spans="2:13" ht="18" customHeight="1">
      <c r="B6" s="74" t="s">
        <v>279</v>
      </c>
      <c r="C6" s="79"/>
      <c r="D6" s="28"/>
      <c r="E6" s="28"/>
      <c r="F6" s="28"/>
      <c r="G6" s="28"/>
      <c r="H6" s="28"/>
      <c r="I6" s="28"/>
      <c r="J6" s="28"/>
      <c r="K6" s="28"/>
      <c r="L6" s="28"/>
      <c r="M6" s="28"/>
    </row>
    <row r="7" spans="2:13" ht="18" customHeight="1">
      <c r="B7" s="74" t="s">
        <v>276</v>
      </c>
      <c r="C7" s="79"/>
      <c r="D7" s="28"/>
      <c r="E7" s="28"/>
      <c r="F7" s="28"/>
      <c r="G7" s="28"/>
      <c r="H7" s="28"/>
      <c r="I7" s="28"/>
      <c r="J7" s="28"/>
      <c r="K7" s="28"/>
      <c r="L7" s="28"/>
      <c r="M7" s="28"/>
    </row>
    <row r="8" spans="2:13" ht="18" customHeight="1">
      <c r="B8" s="74" t="s">
        <v>277</v>
      </c>
      <c r="C8" s="79"/>
      <c r="D8" s="28"/>
      <c r="E8" s="28"/>
      <c r="F8" s="28"/>
      <c r="G8" s="28"/>
      <c r="H8" s="28"/>
      <c r="I8" s="28"/>
      <c r="J8" s="28"/>
      <c r="K8" s="28"/>
      <c r="L8" s="28"/>
      <c r="M8" s="28"/>
    </row>
    <row r="9" spans="2:24" ht="18" customHeight="1">
      <c r="B9" s="74" t="s">
        <v>278</v>
      </c>
      <c r="C9" s="74"/>
      <c r="D9" s="74"/>
      <c r="E9" s="19"/>
      <c r="F9" s="19"/>
      <c r="G9" s="19"/>
      <c r="H9" s="19"/>
      <c r="I9" s="19"/>
      <c r="J9" s="19"/>
      <c r="K9" s="19"/>
      <c r="L9" s="19"/>
      <c r="M9" s="19"/>
      <c r="N9" s="19"/>
      <c r="O9" s="19"/>
      <c r="P9" s="19"/>
      <c r="Q9" s="19"/>
      <c r="R9" s="19"/>
      <c r="S9" s="19"/>
      <c r="T9" s="19"/>
      <c r="U9" s="19"/>
      <c r="V9" s="19"/>
      <c r="W9" s="19"/>
      <c r="X9" s="19"/>
    </row>
    <row r="10" spans="2:24" ht="15" customHeight="1">
      <c r="B10" s="74"/>
      <c r="C10" s="74"/>
      <c r="D10" s="74"/>
      <c r="E10" s="19"/>
      <c r="F10" s="19"/>
      <c r="G10" s="19"/>
      <c r="H10" s="19"/>
      <c r="I10" s="19"/>
      <c r="J10" s="19"/>
      <c r="K10" s="19"/>
      <c r="L10" s="19"/>
      <c r="M10" s="19"/>
      <c r="N10" s="19"/>
      <c r="O10" s="19"/>
      <c r="P10" s="19"/>
      <c r="Q10" s="19"/>
      <c r="R10" s="19"/>
      <c r="S10" s="19"/>
      <c r="T10" s="19"/>
      <c r="U10" s="19"/>
      <c r="V10" s="19"/>
      <c r="W10" s="19"/>
      <c r="X10" s="19"/>
    </row>
    <row r="11" spans="2:39" s="31" customFormat="1" ht="18" customHeight="1">
      <c r="B11" s="144"/>
      <c r="C11" s="144"/>
      <c r="D11" s="144"/>
      <c r="F11" s="144"/>
      <c r="G11" s="144"/>
      <c r="H11" s="145" t="s">
        <v>206</v>
      </c>
      <c r="I11" s="368"/>
      <c r="J11" s="368"/>
      <c r="K11" s="368"/>
      <c r="L11" s="102" t="s">
        <v>181</v>
      </c>
      <c r="M11" s="368"/>
      <c r="N11" s="368"/>
      <c r="O11" s="104" t="s">
        <v>182</v>
      </c>
      <c r="P11" s="104" t="s">
        <v>183</v>
      </c>
      <c r="Q11" s="368"/>
      <c r="R11" s="368"/>
      <c r="S11" s="368"/>
      <c r="T11" s="102" t="s">
        <v>181</v>
      </c>
      <c r="U11" s="368"/>
      <c r="V11" s="368"/>
      <c r="W11" s="146" t="s">
        <v>182</v>
      </c>
      <c r="X11" s="147" t="s">
        <v>184</v>
      </c>
      <c r="Y11" s="142"/>
      <c r="AC11" s="13"/>
      <c r="AD11" s="13"/>
      <c r="AE11" s="13"/>
      <c r="AF11" s="13"/>
      <c r="AG11" s="13"/>
      <c r="AH11" s="13"/>
      <c r="AI11" s="13"/>
      <c r="AJ11" s="13"/>
      <c r="AK11" s="13"/>
      <c r="AL11" s="13"/>
      <c r="AM11" s="13"/>
    </row>
    <row r="12" spans="2:39" s="31" customFormat="1" ht="4.5" customHeight="1" thickBot="1">
      <c r="B12" s="144"/>
      <c r="C12" s="144"/>
      <c r="D12" s="144"/>
      <c r="E12" s="144"/>
      <c r="F12" s="144"/>
      <c r="G12" s="144"/>
      <c r="H12" s="148"/>
      <c r="I12" s="149"/>
      <c r="J12" s="149"/>
      <c r="K12" s="149"/>
      <c r="L12" s="102"/>
      <c r="M12" s="149"/>
      <c r="N12" s="149"/>
      <c r="O12" s="104"/>
      <c r="P12" s="104"/>
      <c r="Q12" s="149"/>
      <c r="R12" s="149"/>
      <c r="S12" s="149"/>
      <c r="T12" s="102"/>
      <c r="U12" s="149"/>
      <c r="V12" s="149"/>
      <c r="W12" s="150"/>
      <c r="X12" s="151"/>
      <c r="Y12" s="142"/>
      <c r="AC12" s="13"/>
      <c r="AD12" s="13"/>
      <c r="AE12" s="13"/>
      <c r="AF12" s="13"/>
      <c r="AG12" s="13"/>
      <c r="AH12" s="13"/>
      <c r="AI12" s="13"/>
      <c r="AJ12" s="13"/>
      <c r="AK12" s="13"/>
      <c r="AL12" s="13"/>
      <c r="AM12" s="13"/>
    </row>
    <row r="13" spans="2:24" ht="21.75" customHeight="1">
      <c r="B13" s="369" t="s">
        <v>262</v>
      </c>
      <c r="C13" s="381" t="s">
        <v>263</v>
      </c>
      <c r="D13" s="381" t="s">
        <v>228</v>
      </c>
      <c r="E13" s="436" t="s">
        <v>229</v>
      </c>
      <c r="F13" s="375"/>
      <c r="G13" s="437"/>
      <c r="H13" s="436" t="s">
        <v>280</v>
      </c>
      <c r="I13" s="362"/>
      <c r="J13" s="375"/>
      <c r="K13" s="375"/>
      <c r="L13" s="375"/>
      <c r="M13" s="375"/>
      <c r="N13" s="375"/>
      <c r="O13" s="437"/>
      <c r="P13" s="360" t="s">
        <v>230</v>
      </c>
      <c r="Q13" s="361"/>
      <c r="R13" s="361"/>
      <c r="S13" s="430"/>
      <c r="T13" s="430"/>
      <c r="U13" s="430"/>
      <c r="V13" s="430"/>
      <c r="W13" s="430"/>
      <c r="X13" s="114" t="s">
        <v>207</v>
      </c>
    </row>
    <row r="14" spans="2:24" ht="27" customHeight="1">
      <c r="B14" s="433"/>
      <c r="C14" s="382"/>
      <c r="D14" s="382"/>
      <c r="E14" s="57" t="s">
        <v>9</v>
      </c>
      <c r="F14" s="58" t="s">
        <v>208</v>
      </c>
      <c r="G14" s="115" t="s">
        <v>209</v>
      </c>
      <c r="H14" s="344" t="s">
        <v>9</v>
      </c>
      <c r="I14" s="367"/>
      <c r="J14" s="431" t="s">
        <v>210</v>
      </c>
      <c r="K14" s="431"/>
      <c r="L14" s="431"/>
      <c r="M14" s="431" t="s">
        <v>209</v>
      </c>
      <c r="N14" s="431"/>
      <c r="O14" s="432"/>
      <c r="P14" s="345" t="s">
        <v>9</v>
      </c>
      <c r="Q14" s="345"/>
      <c r="R14" s="367"/>
      <c r="S14" s="366" t="s">
        <v>10</v>
      </c>
      <c r="T14" s="345"/>
      <c r="U14" s="367"/>
      <c r="V14" s="366" t="s">
        <v>209</v>
      </c>
      <c r="W14" s="345"/>
      <c r="X14" s="347"/>
    </row>
    <row r="15" spans="2:24" ht="21.75" customHeight="1" thickBot="1">
      <c r="B15" s="434"/>
      <c r="C15" s="435"/>
      <c r="D15" s="383"/>
      <c r="E15" s="52" t="s">
        <v>7</v>
      </c>
      <c r="F15" s="53" t="s">
        <v>8</v>
      </c>
      <c r="G15" s="47" t="s">
        <v>94</v>
      </c>
      <c r="H15" s="351" t="s">
        <v>7</v>
      </c>
      <c r="I15" s="353"/>
      <c r="J15" s="427" t="s">
        <v>8</v>
      </c>
      <c r="K15" s="427"/>
      <c r="L15" s="427"/>
      <c r="M15" s="427" t="s">
        <v>94</v>
      </c>
      <c r="N15" s="427"/>
      <c r="O15" s="428"/>
      <c r="P15" s="352" t="s">
        <v>7</v>
      </c>
      <c r="Q15" s="352"/>
      <c r="R15" s="353"/>
      <c r="S15" s="354" t="s">
        <v>8</v>
      </c>
      <c r="T15" s="352"/>
      <c r="U15" s="353"/>
      <c r="V15" s="354" t="s">
        <v>94</v>
      </c>
      <c r="W15" s="352"/>
      <c r="X15" s="429"/>
    </row>
    <row r="16" spans="2:24" ht="21.75" customHeight="1" thickTop="1">
      <c r="B16" s="180">
        <f>IF(COUNTA('付表1（港運）'!B17)=0,"",'付表1（港運）'!B17)</f>
      </c>
      <c r="C16" s="169">
        <f>IF(COUNTA('付表1（港運）'!D17)=0,"",'付表1（港運）'!D17)</f>
      </c>
      <c r="D16" s="59">
        <f>IF(COUNTA('付表1（港運）'!G17)=0,"",'付表1（港運）'!G17)</f>
      </c>
      <c r="E16" s="152">
        <f>IF(COUNT(G16)=0,"",F16*(100-G16)/100)</f>
      </c>
      <c r="F16" s="153">
        <f>IF(COUNTA('付表1（港運）'!S17)=0,"",'付表1（港運）'!S17)</f>
      </c>
      <c r="G16" s="154"/>
      <c r="H16" s="337">
        <f>IF(COUNT(M16)=0,"",J16*(100-M16)/100)</f>
      </c>
      <c r="I16" s="339"/>
      <c r="J16" s="408">
        <f>IF(COUNTA('付表1（港運）'!V17)=0,"",'付表1（港運）'!V17)</f>
      </c>
      <c r="K16" s="408"/>
      <c r="L16" s="408"/>
      <c r="M16" s="417"/>
      <c r="N16" s="417"/>
      <c r="O16" s="418"/>
      <c r="P16" s="419">
        <f>IF(COUNT(V16)=0,"",S16*(100-V16)/100)</f>
      </c>
      <c r="Q16" s="419"/>
      <c r="R16" s="420"/>
      <c r="S16" s="421"/>
      <c r="T16" s="422"/>
      <c r="U16" s="423"/>
      <c r="V16" s="424"/>
      <c r="W16" s="425"/>
      <c r="X16" s="426"/>
    </row>
    <row r="17" spans="2:24" ht="21.75" customHeight="1">
      <c r="B17" s="181">
        <f>IF(COUNTA('付表1（港運）'!B18)=0,"",'付表1（港運）'!B18)</f>
      </c>
      <c r="C17" s="170">
        <f>IF(COUNTA('付表1（港運）'!D18)=0,"",'付表1（港運）'!D18)</f>
      </c>
      <c r="D17" s="155">
        <f>IF(COUNTA('付表1（港運）'!G18)=0,"",'付表1（港運）'!G18)</f>
      </c>
      <c r="E17" s="156">
        <f aca="true" t="shared" si="0" ref="E17:E25">IF(COUNT(G17)=0,"",F17*(100-G17)/100)</f>
      </c>
      <c r="F17" s="153">
        <f>IF(COUNTA('付表1（港運）'!S18)=0,"",'付表1（港運）'!S18)</f>
      </c>
      <c r="G17" s="157"/>
      <c r="H17" s="313">
        <f aca="true" t="shared" si="1" ref="H17:H25">IF(COUNT(M17)=0,"",J17*(100-M17)/100)</f>
      </c>
      <c r="I17" s="321"/>
      <c r="J17" s="408">
        <f>IF(COUNTA('付表1（港運）'!V18)=0,"",'付表1（港運）'!V18)</f>
      </c>
      <c r="K17" s="408"/>
      <c r="L17" s="408"/>
      <c r="M17" s="409"/>
      <c r="N17" s="409"/>
      <c r="O17" s="410"/>
      <c r="P17" s="400">
        <f>IF(COUNT(V17)=0,"",S17*(100-V17)/100)</f>
      </c>
      <c r="Q17" s="400"/>
      <c r="R17" s="401"/>
      <c r="S17" s="411"/>
      <c r="T17" s="412"/>
      <c r="U17" s="413"/>
      <c r="V17" s="414"/>
      <c r="W17" s="415"/>
      <c r="X17" s="416"/>
    </row>
    <row r="18" spans="2:24" ht="21.75" customHeight="1">
      <c r="B18" s="175">
        <f>IF(COUNTA('付表1（港運）'!B19)=0,"",'付表1（港運）'!B19)</f>
      </c>
      <c r="C18" s="172">
        <f>IF(COUNTA('付表1（港運）'!D19)=0,"",'付表1（港運）'!D19)</f>
      </c>
      <c r="D18" s="155">
        <f>IF(COUNTA('付表1（港運）'!G19)=0,"",'付表1（港運）'!G19)</f>
      </c>
      <c r="E18" s="156">
        <f t="shared" si="0"/>
      </c>
      <c r="F18" s="153">
        <f>IF(COUNTA('付表1（港運）'!S19)=0,"",'付表1（港運）'!S19)</f>
      </c>
      <c r="G18" s="157"/>
      <c r="H18" s="313">
        <f t="shared" si="1"/>
      </c>
      <c r="I18" s="321"/>
      <c r="J18" s="408">
        <f>IF(COUNTA('付表1（港運）'!V19)=0,"",'付表1（港運）'!V19)</f>
      </c>
      <c r="K18" s="408"/>
      <c r="L18" s="408"/>
      <c r="M18" s="409"/>
      <c r="N18" s="409"/>
      <c r="O18" s="410"/>
      <c r="P18" s="400">
        <f aca="true" t="shared" si="2" ref="P18:P24">IF(COUNT(V18)=0,"",S18*(100-V18)/100)</f>
      </c>
      <c r="Q18" s="400"/>
      <c r="R18" s="401"/>
      <c r="S18" s="411"/>
      <c r="T18" s="412"/>
      <c r="U18" s="413"/>
      <c r="V18" s="414"/>
      <c r="W18" s="415"/>
      <c r="X18" s="416"/>
    </row>
    <row r="19" spans="2:24" ht="21.75" customHeight="1">
      <c r="B19" s="181">
        <f>IF(COUNTA('付表1（港運）'!B20)=0,"",'付表1（港運）'!B20)</f>
      </c>
      <c r="C19" s="170">
        <f>IF(COUNTA('付表1（港運）'!D20)=0,"",'付表1（港運）'!D20)</f>
      </c>
      <c r="D19" s="155">
        <f>IF(COUNTA('付表1（港運）'!G20)=0,"",'付表1（港運）'!G20)</f>
      </c>
      <c r="E19" s="156">
        <f t="shared" si="0"/>
      </c>
      <c r="F19" s="153">
        <f>IF(COUNTA('付表1（港運）'!S20)=0,"",'付表1（港運）'!S20)</f>
      </c>
      <c r="G19" s="157"/>
      <c r="H19" s="313">
        <f t="shared" si="1"/>
      </c>
      <c r="I19" s="321"/>
      <c r="J19" s="408">
        <f>IF(COUNTA('付表1（港運）'!V20)=0,"",'付表1（港運）'!V20)</f>
      </c>
      <c r="K19" s="408"/>
      <c r="L19" s="408"/>
      <c r="M19" s="409"/>
      <c r="N19" s="409"/>
      <c r="O19" s="410"/>
      <c r="P19" s="400">
        <f t="shared" si="2"/>
      </c>
      <c r="Q19" s="400"/>
      <c r="R19" s="401"/>
      <c r="S19" s="411"/>
      <c r="T19" s="412"/>
      <c r="U19" s="413"/>
      <c r="V19" s="414"/>
      <c r="W19" s="415"/>
      <c r="X19" s="416"/>
    </row>
    <row r="20" spans="2:24" ht="21.75" customHeight="1">
      <c r="B20" s="175">
        <f>IF(COUNTA('付表1（港運）'!B21)=0,"",'付表1（港運）'!B21)</f>
      </c>
      <c r="C20" s="172">
        <f>IF(COUNTA('付表1（港運）'!D21)=0,"",'付表1（港運）'!D21)</f>
      </c>
      <c r="D20" s="155">
        <f>IF(COUNTA('付表1（港運）'!G21)=0,"",'付表1（港運）'!G21)</f>
      </c>
      <c r="E20" s="156">
        <f t="shared" si="0"/>
      </c>
      <c r="F20" s="153">
        <f>IF(COUNTA('付表1（港運）'!S21)=0,"",'付表1（港運）'!S21)</f>
      </c>
      <c r="G20" s="157"/>
      <c r="H20" s="313">
        <f t="shared" si="1"/>
      </c>
      <c r="I20" s="321"/>
      <c r="J20" s="408">
        <f>IF(COUNTA('付表1（港運）'!V21)=0,"",'付表1（港運）'!V21)</f>
      </c>
      <c r="K20" s="408"/>
      <c r="L20" s="408"/>
      <c r="M20" s="409"/>
      <c r="N20" s="409"/>
      <c r="O20" s="410"/>
      <c r="P20" s="400">
        <f t="shared" si="2"/>
      </c>
      <c r="Q20" s="400"/>
      <c r="R20" s="401"/>
      <c r="S20" s="411"/>
      <c r="T20" s="412"/>
      <c r="U20" s="413"/>
      <c r="V20" s="414"/>
      <c r="W20" s="415"/>
      <c r="X20" s="416"/>
    </row>
    <row r="21" spans="2:24" ht="21.75" customHeight="1">
      <c r="B21" s="181">
        <f>IF(COUNTA('付表1（港運）'!B22)=0,"",'付表1（港運）'!B22)</f>
      </c>
      <c r="C21" s="170">
        <f>IF(COUNTA('付表1（港運）'!D22)=0,"",'付表1（港運）'!D22)</f>
      </c>
      <c r="D21" s="155">
        <f>IF(COUNTA('付表1（港運）'!G22)=0,"",'付表1（港運）'!G22)</f>
      </c>
      <c r="E21" s="159">
        <f t="shared" si="0"/>
      </c>
      <c r="F21" s="153">
        <f>IF(COUNTA('付表1（港運）'!S22)=0,"",'付表1（港運）'!S22)</f>
      </c>
      <c r="G21" s="160"/>
      <c r="H21" s="313">
        <f t="shared" si="1"/>
      </c>
      <c r="I21" s="321"/>
      <c r="J21" s="408">
        <f>IF(COUNTA('付表1（港運）'!V22)=0,"",'付表1（港運）'!V22)</f>
      </c>
      <c r="K21" s="408"/>
      <c r="L21" s="408"/>
      <c r="M21" s="409"/>
      <c r="N21" s="409"/>
      <c r="O21" s="410"/>
      <c r="P21" s="400">
        <f t="shared" si="2"/>
      </c>
      <c r="Q21" s="400"/>
      <c r="R21" s="401"/>
      <c r="S21" s="411"/>
      <c r="T21" s="412"/>
      <c r="U21" s="413"/>
      <c r="V21" s="414"/>
      <c r="W21" s="415"/>
      <c r="X21" s="416"/>
    </row>
    <row r="22" spans="2:24" ht="21.75" customHeight="1">
      <c r="B22" s="175">
        <f>IF(COUNTA('付表1（港運）'!B23)=0,"",'付表1（港運）'!B23)</f>
      </c>
      <c r="C22" s="172">
        <f>IF(COUNTA('付表1（港運）'!D23)=0,"",'付表1（港運）'!D23)</f>
      </c>
      <c r="D22" s="155">
        <f>IF(COUNTA('付表1（港運）'!G23)=0,"",'付表1（港運）'!G23)</f>
      </c>
      <c r="E22" s="156">
        <f t="shared" si="0"/>
      </c>
      <c r="F22" s="153">
        <f>IF(COUNTA('付表1（港運）'!S23)=0,"",'付表1（港運）'!S23)</f>
      </c>
      <c r="G22" s="157"/>
      <c r="H22" s="313">
        <f t="shared" si="1"/>
      </c>
      <c r="I22" s="321"/>
      <c r="J22" s="408">
        <f>IF(COUNTA('付表1（港運）'!V23)=0,"",'付表1（港運）'!V23)</f>
      </c>
      <c r="K22" s="408"/>
      <c r="L22" s="408"/>
      <c r="M22" s="409"/>
      <c r="N22" s="409"/>
      <c r="O22" s="410"/>
      <c r="P22" s="400">
        <f t="shared" si="2"/>
      </c>
      <c r="Q22" s="400"/>
      <c r="R22" s="401"/>
      <c r="S22" s="411"/>
      <c r="T22" s="412"/>
      <c r="U22" s="413"/>
      <c r="V22" s="414"/>
      <c r="W22" s="415"/>
      <c r="X22" s="416"/>
    </row>
    <row r="23" spans="2:24" ht="21.75" customHeight="1">
      <c r="B23" s="181">
        <f>IF(COUNTA('付表1（港運）'!B24)=0,"",'付表1（港運）'!B24)</f>
      </c>
      <c r="C23" s="170">
        <f>IF(COUNTA('付表1（港運）'!D24)=0,"",'付表1（港運）'!D24)</f>
      </c>
      <c r="D23" s="155">
        <f>IF(COUNTA('付表1（港運）'!G24)=0,"",'付表1（港運）'!G24)</f>
      </c>
      <c r="E23" s="156">
        <f t="shared" si="0"/>
      </c>
      <c r="F23" s="153">
        <f>IF(COUNTA('付表1（港運）'!S24)=0,"",'付表1（港運）'!S24)</f>
      </c>
      <c r="G23" s="157"/>
      <c r="H23" s="313">
        <f t="shared" si="1"/>
      </c>
      <c r="I23" s="321"/>
      <c r="J23" s="408">
        <f>IF(COUNTA('付表1（港運）'!V24)=0,"",'付表1（港運）'!V24)</f>
      </c>
      <c r="K23" s="408"/>
      <c r="L23" s="408"/>
      <c r="M23" s="409"/>
      <c r="N23" s="409"/>
      <c r="O23" s="410"/>
      <c r="P23" s="400">
        <f t="shared" si="2"/>
      </c>
      <c r="Q23" s="400"/>
      <c r="R23" s="401"/>
      <c r="S23" s="411"/>
      <c r="T23" s="412"/>
      <c r="U23" s="413"/>
      <c r="V23" s="414"/>
      <c r="W23" s="415"/>
      <c r="X23" s="416"/>
    </row>
    <row r="24" spans="2:24" ht="21.75" customHeight="1" thickBot="1">
      <c r="B24" s="182">
        <f>IF(COUNTA('付表1（港運）'!B25)=0,"",'付表1（港運）'!B25)</f>
      </c>
      <c r="C24" s="183">
        <f>IF(COUNTA('付表1（港運）'!D25)=0,"",'付表1（港運）'!D25)</f>
      </c>
      <c r="D24" s="155">
        <f>IF(COUNTA('付表1（港運）'!G25)=0,"",'付表1（港運）'!G25)</f>
      </c>
      <c r="E24" s="179">
        <f t="shared" si="0"/>
      </c>
      <c r="F24" s="178">
        <f>IF(COUNTA('付表1（港運）'!S25)=0,"",'付表1（港運）'!S25)</f>
      </c>
      <c r="G24" s="162"/>
      <c r="H24" s="313">
        <f>IF(COUNT(M24)=0,"",J24*(100-M24)/100)</f>
      </c>
      <c r="I24" s="321"/>
      <c r="J24" s="397">
        <f>IF(COUNTA('付表1（港運）'!V25)=0,"",'付表1（港運）'!V25)</f>
      </c>
      <c r="K24" s="397"/>
      <c r="L24" s="397"/>
      <c r="M24" s="398"/>
      <c r="N24" s="398"/>
      <c r="O24" s="399"/>
      <c r="P24" s="400">
        <f t="shared" si="2"/>
      </c>
      <c r="Q24" s="400"/>
      <c r="R24" s="401"/>
      <c r="S24" s="402"/>
      <c r="T24" s="403"/>
      <c r="U24" s="404"/>
      <c r="V24" s="405"/>
      <c r="W24" s="406"/>
      <c r="X24" s="407"/>
    </row>
    <row r="25" spans="2:24" ht="21.75" customHeight="1" thickBot="1" thickTop="1">
      <c r="B25" s="282" t="s">
        <v>299</v>
      </c>
      <c r="C25" s="283"/>
      <c r="D25" s="396"/>
      <c r="E25" s="163">
        <f t="shared" si="0"/>
      </c>
      <c r="F25" s="164">
        <f>IF(COUNTA('付表1（港運）'!S26)=0,"",'付表1（港運）'!S26)</f>
      </c>
      <c r="G25" s="165"/>
      <c r="H25" s="293">
        <f t="shared" si="1"/>
      </c>
      <c r="I25" s="295"/>
      <c r="J25" s="388">
        <f>IF(COUNTA('付表1（港運）'!V26)=0,"",'付表1（港運）'!V26)</f>
      </c>
      <c r="K25" s="388"/>
      <c r="L25" s="388"/>
      <c r="M25" s="389"/>
      <c r="N25" s="389"/>
      <c r="O25" s="390"/>
      <c r="P25" s="391">
        <f>IF(COUNT(V25)=0,"",S25*(100-V25)/100)</f>
      </c>
      <c r="Q25" s="391"/>
      <c r="R25" s="392"/>
      <c r="S25" s="393"/>
      <c r="T25" s="394"/>
      <c r="U25" s="395"/>
      <c r="V25" s="384"/>
      <c r="W25" s="385"/>
      <c r="X25" s="386"/>
    </row>
    <row r="26" ht="12.75" customHeight="1"/>
    <row r="27" spans="2:18" ht="13.5" customHeight="1">
      <c r="B27" s="387" t="s">
        <v>214</v>
      </c>
      <c r="C27" s="387"/>
      <c r="D27" s="387"/>
      <c r="E27" s="387"/>
      <c r="F27" s="387"/>
      <c r="G27" s="387"/>
      <c r="H27" s="387"/>
      <c r="I27" s="387"/>
      <c r="J27" s="387"/>
      <c r="K27" s="387"/>
      <c r="L27" s="387"/>
      <c r="M27" s="387"/>
      <c r="N27" s="387"/>
      <c r="O27" s="387"/>
      <c r="P27" s="387"/>
      <c r="Q27" s="15"/>
      <c r="R27" s="15"/>
    </row>
    <row r="30" ht="13.5">
      <c r="L30" s="98"/>
    </row>
    <row r="31" ht="14.25">
      <c r="J31" s="166"/>
    </row>
  </sheetData>
  <sheetProtection/>
  <protectedRanges>
    <protectedRange sqref="O11:P12" name="範囲1"/>
  </protectedRanges>
  <mergeCells count="85">
    <mergeCell ref="V25:X25"/>
    <mergeCell ref="B27:P27"/>
    <mergeCell ref="H25:I25"/>
    <mergeCell ref="J25:L25"/>
    <mergeCell ref="M25:O25"/>
    <mergeCell ref="P25:R25"/>
    <mergeCell ref="S25:U25"/>
    <mergeCell ref="B25:D25"/>
    <mergeCell ref="H24:I24"/>
    <mergeCell ref="J24:L24"/>
    <mergeCell ref="M24:O24"/>
    <mergeCell ref="P24:R24"/>
    <mergeCell ref="S24:U24"/>
    <mergeCell ref="V24:X24"/>
    <mergeCell ref="H23:I23"/>
    <mergeCell ref="J23:L23"/>
    <mergeCell ref="M23:O23"/>
    <mergeCell ref="P23:R23"/>
    <mergeCell ref="S23:U23"/>
    <mergeCell ref="V23:X23"/>
    <mergeCell ref="H22:I22"/>
    <mergeCell ref="J22:L22"/>
    <mergeCell ref="M22:O22"/>
    <mergeCell ref="P22:R22"/>
    <mergeCell ref="S22:U22"/>
    <mergeCell ref="V22:X22"/>
    <mergeCell ref="H21:I21"/>
    <mergeCell ref="J21:L21"/>
    <mergeCell ref="M21:O21"/>
    <mergeCell ref="P21:R21"/>
    <mergeCell ref="S21:U21"/>
    <mergeCell ref="V21:X21"/>
    <mergeCell ref="H20:I20"/>
    <mergeCell ref="J20:L20"/>
    <mergeCell ref="M20:O20"/>
    <mergeCell ref="P20:R20"/>
    <mergeCell ref="S20:U20"/>
    <mergeCell ref="V20:X20"/>
    <mergeCell ref="H19:I19"/>
    <mergeCell ref="J19:L19"/>
    <mergeCell ref="M19:O19"/>
    <mergeCell ref="P19:R19"/>
    <mergeCell ref="S19:U19"/>
    <mergeCell ref="V19:X19"/>
    <mergeCell ref="H18:I18"/>
    <mergeCell ref="J18:L18"/>
    <mergeCell ref="M18:O18"/>
    <mergeCell ref="P18:R18"/>
    <mergeCell ref="S18:U18"/>
    <mergeCell ref="V18:X18"/>
    <mergeCell ref="H17:I17"/>
    <mergeCell ref="J17:L17"/>
    <mergeCell ref="M17:O17"/>
    <mergeCell ref="P17:R17"/>
    <mergeCell ref="S17:U17"/>
    <mergeCell ref="V17:X17"/>
    <mergeCell ref="H16:I16"/>
    <mergeCell ref="J16:L16"/>
    <mergeCell ref="M16:O16"/>
    <mergeCell ref="P16:R16"/>
    <mergeCell ref="S16:U16"/>
    <mergeCell ref="V16:X16"/>
    <mergeCell ref="H15:I15"/>
    <mergeCell ref="J15:L15"/>
    <mergeCell ref="M15:O15"/>
    <mergeCell ref="P15:R15"/>
    <mergeCell ref="S15:U15"/>
    <mergeCell ref="V15:X15"/>
    <mergeCell ref="S13:W13"/>
    <mergeCell ref="H14:I14"/>
    <mergeCell ref="J14:L14"/>
    <mergeCell ref="M14:O14"/>
    <mergeCell ref="P14:R14"/>
    <mergeCell ref="S14:U14"/>
    <mergeCell ref="V14:X14"/>
    <mergeCell ref="I11:K11"/>
    <mergeCell ref="M11:N11"/>
    <mergeCell ref="Q11:S11"/>
    <mergeCell ref="U11:V11"/>
    <mergeCell ref="B13:B15"/>
    <mergeCell ref="C13:C15"/>
    <mergeCell ref="D13:D15"/>
    <mergeCell ref="E13:G13"/>
    <mergeCell ref="H13:O13"/>
    <mergeCell ref="P13:R13"/>
  </mergeCells>
  <printOptions/>
  <pageMargins left="0.5118110236220472" right="0.2755905511811024" top="0.7874015748031497" bottom="0.3937007874015748" header="0.35433070866141736" footer="0.1968503937007874"/>
  <pageSetup horizontalDpi="300" verticalDpi="300" orientation="landscape" paperSize="9" r:id="rId1"/>
  <headerFooter alignWithMargins="0">
    <oddFooter>&amp;L&amp;8 2018.02&amp;C-6-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1" sqref="J1"/>
    </sheetView>
  </sheetViews>
  <sheetFormatPr defaultColWidth="9.00390625" defaultRowHeight="13.5"/>
  <cols>
    <col min="1" max="1" width="5.625" style="0" customWidth="1"/>
    <col min="2" max="2" width="7.25390625" style="0" customWidth="1"/>
    <col min="3" max="3" width="4.625" style="0" customWidth="1"/>
    <col min="4" max="4" width="50.00390625" style="0" customWidth="1"/>
    <col min="5" max="5" width="4.625" style="0" customWidth="1"/>
    <col min="6" max="6" width="11.875" style="0" customWidth="1"/>
    <col min="7" max="7" width="8.00390625" style="0" customWidth="1"/>
    <col min="8" max="8" width="9.625" style="0" customWidth="1"/>
    <col min="9" max="9" width="9.375" style="0" customWidth="1"/>
  </cols>
  <sheetData>
    <row r="1" ht="19.5" customHeight="1">
      <c r="A1" s="11" t="s">
        <v>11</v>
      </c>
    </row>
    <row r="2" ht="18" customHeight="1"/>
    <row r="3" s="19" customFormat="1" ht="18" customHeight="1">
      <c r="A3" s="19" t="s">
        <v>143</v>
      </c>
    </row>
    <row r="4" s="19" customFormat="1" ht="13.5" customHeight="1">
      <c r="A4" s="18"/>
    </row>
    <row r="5" ht="18" customHeight="1">
      <c r="A5" s="74" t="s">
        <v>281</v>
      </c>
    </row>
    <row r="6" ht="18" customHeight="1">
      <c r="A6" s="16"/>
    </row>
    <row r="7" ht="18" customHeight="1" thickBot="1"/>
    <row r="8" spans="2:6" ht="22.5" customHeight="1" thickBot="1">
      <c r="B8" s="22"/>
      <c r="C8" s="450" t="s">
        <v>12</v>
      </c>
      <c r="D8" s="451"/>
      <c r="E8" s="452"/>
      <c r="F8" s="23" t="s">
        <v>13</v>
      </c>
    </row>
    <row r="9" spans="2:6" ht="37.5" customHeight="1" thickTop="1">
      <c r="B9" s="457" t="s">
        <v>14</v>
      </c>
      <c r="C9" s="444" t="s">
        <v>118</v>
      </c>
      <c r="D9" s="445"/>
      <c r="E9" s="446"/>
      <c r="F9" s="190"/>
    </row>
    <row r="10" spans="2:6" ht="37.5" customHeight="1">
      <c r="B10" s="458"/>
      <c r="C10" s="447" t="s">
        <v>119</v>
      </c>
      <c r="D10" s="448"/>
      <c r="E10" s="449"/>
      <c r="F10" s="191"/>
    </row>
    <row r="11" spans="2:6" ht="37.5" customHeight="1">
      <c r="B11" s="458"/>
      <c r="C11" s="447" t="s">
        <v>120</v>
      </c>
      <c r="D11" s="448"/>
      <c r="E11" s="449"/>
      <c r="F11" s="191"/>
    </row>
    <row r="12" spans="2:6" ht="19.5" customHeight="1">
      <c r="B12" s="458"/>
      <c r="C12" s="441" t="s">
        <v>121</v>
      </c>
      <c r="D12" s="442"/>
      <c r="E12" s="443"/>
      <c r="F12" s="438"/>
    </row>
    <row r="13" spans="2:6" ht="124.5" customHeight="1" thickBot="1">
      <c r="B13" s="459"/>
      <c r="C13" s="75"/>
      <c r="D13" s="193"/>
      <c r="E13" s="76"/>
      <c r="F13" s="439"/>
    </row>
    <row r="14" spans="2:6" ht="37.5" customHeight="1" thickTop="1">
      <c r="B14" s="453" t="s">
        <v>15</v>
      </c>
      <c r="C14" s="444" t="s">
        <v>114</v>
      </c>
      <c r="D14" s="445"/>
      <c r="E14" s="446"/>
      <c r="F14" s="192"/>
    </row>
    <row r="15" spans="2:6" ht="37.5" customHeight="1">
      <c r="B15" s="454"/>
      <c r="C15" s="447" t="s">
        <v>115</v>
      </c>
      <c r="D15" s="448"/>
      <c r="E15" s="449"/>
      <c r="F15" s="191"/>
    </row>
    <row r="16" spans="2:6" ht="37.5" customHeight="1">
      <c r="B16" s="454"/>
      <c r="C16" s="447" t="s">
        <v>116</v>
      </c>
      <c r="D16" s="448"/>
      <c r="E16" s="449"/>
      <c r="F16" s="191"/>
    </row>
    <row r="17" spans="2:6" ht="19.5" customHeight="1">
      <c r="B17" s="455"/>
      <c r="C17" s="441" t="s">
        <v>117</v>
      </c>
      <c r="D17" s="442"/>
      <c r="E17" s="443"/>
      <c r="F17" s="438"/>
    </row>
    <row r="18" spans="2:6" ht="124.5" customHeight="1" thickBot="1">
      <c r="B18" s="456"/>
      <c r="C18" s="77"/>
      <c r="D18" s="194"/>
      <c r="E18" s="78"/>
      <c r="F18" s="440"/>
    </row>
    <row r="19" ht="9.75" customHeight="1"/>
    <row r="20" spans="2:4" ht="13.5">
      <c r="B20" s="14" t="s">
        <v>16</v>
      </c>
      <c r="C20" s="14"/>
      <c r="D20" s="14"/>
    </row>
  </sheetData>
  <sheetProtection/>
  <mergeCells count="13">
    <mergeCell ref="C8:E8"/>
    <mergeCell ref="C9:E9"/>
    <mergeCell ref="C10:E10"/>
    <mergeCell ref="C11:E11"/>
    <mergeCell ref="B14:B18"/>
    <mergeCell ref="B9:B13"/>
    <mergeCell ref="F12:F13"/>
    <mergeCell ref="F17:F18"/>
    <mergeCell ref="C12:E12"/>
    <mergeCell ref="C14:E14"/>
    <mergeCell ref="C15:E15"/>
    <mergeCell ref="C16:E16"/>
    <mergeCell ref="C17:E17"/>
  </mergeCells>
  <printOptions/>
  <pageMargins left="0.6692913385826772" right="0.3937007874015748" top="0.984251968503937" bottom="0.7874015748031497" header="0.5118110236220472" footer="0.5118110236220472"/>
  <pageSetup fitToHeight="1" fitToWidth="1" horizontalDpi="300" verticalDpi="300" orientation="portrait" paperSize="9" r:id="rId2"/>
  <headerFooter alignWithMargins="0">
    <oddFooter>&amp;L&amp;8 2018.02&amp;C-7-</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22"/>
  <sheetViews>
    <sheetView zoomScalePageLayoutView="0" workbookViewId="0" topLeftCell="A1">
      <selection activeCell="J1" sqref="J1"/>
    </sheetView>
  </sheetViews>
  <sheetFormatPr defaultColWidth="9.00390625" defaultRowHeight="13.5"/>
  <cols>
    <col min="1" max="1" width="1.875" style="0" customWidth="1"/>
    <col min="2" max="2" width="17.75390625" style="0" customWidth="1"/>
    <col min="3" max="3" width="9.625" style="0" customWidth="1"/>
    <col min="4" max="4" width="2.375" style="0" customWidth="1"/>
    <col min="5" max="5" width="9.625" style="0" customWidth="1"/>
    <col min="6" max="6" width="2.375" style="0" customWidth="1"/>
    <col min="7" max="7" width="9.625" style="0" customWidth="1"/>
    <col min="8" max="8" width="2.375" style="0" customWidth="1"/>
    <col min="9" max="9" width="9.625" style="0" customWidth="1"/>
    <col min="10" max="10" width="2.375" style="0" customWidth="1"/>
    <col min="11" max="11" width="9.625" style="0" customWidth="1"/>
    <col min="12" max="12" width="2.375" style="0" customWidth="1"/>
    <col min="13" max="13" width="12.625" style="0" customWidth="1"/>
  </cols>
  <sheetData>
    <row r="1" ht="19.5" customHeight="1">
      <c r="B1" s="11" t="s">
        <v>71</v>
      </c>
    </row>
    <row r="2" ht="18" customHeight="1">
      <c r="B2" s="12"/>
    </row>
    <row r="3" ht="18" customHeight="1">
      <c r="B3" s="19" t="s">
        <v>144</v>
      </c>
    </row>
    <row r="4" ht="18" customHeight="1">
      <c r="B4" s="74" t="s">
        <v>282</v>
      </c>
    </row>
    <row r="5" ht="18" customHeight="1">
      <c r="B5" s="17"/>
    </row>
    <row r="6" ht="18" customHeight="1">
      <c r="B6" s="19" t="s">
        <v>88</v>
      </c>
    </row>
    <row r="7" ht="18" customHeight="1">
      <c r="B7" s="74" t="s">
        <v>283</v>
      </c>
    </row>
    <row r="8" ht="18" customHeight="1">
      <c r="B8" s="19"/>
    </row>
    <row r="9" ht="18" customHeight="1" thickBot="1"/>
    <row r="10" spans="2:13" ht="32.25" customHeight="1">
      <c r="B10" s="460" t="s">
        <v>17</v>
      </c>
      <c r="C10" s="472" t="s">
        <v>18</v>
      </c>
      <c r="D10" s="473"/>
      <c r="E10" s="473"/>
      <c r="F10" s="473"/>
      <c r="G10" s="473"/>
      <c r="H10" s="474"/>
      <c r="I10" s="463" t="s">
        <v>19</v>
      </c>
      <c r="J10" s="464"/>
      <c r="K10" s="464"/>
      <c r="L10" s="464"/>
      <c r="M10" s="465"/>
    </row>
    <row r="11" spans="2:13" ht="32.25" customHeight="1">
      <c r="B11" s="461"/>
      <c r="C11" s="466" t="s">
        <v>122</v>
      </c>
      <c r="D11" s="467"/>
      <c r="E11" s="468" t="s">
        <v>123</v>
      </c>
      <c r="F11" s="467"/>
      <c r="G11" s="468" t="s">
        <v>20</v>
      </c>
      <c r="H11" s="469"/>
      <c r="I11" s="471" t="s">
        <v>26</v>
      </c>
      <c r="J11" s="467"/>
      <c r="K11" s="468" t="s">
        <v>20</v>
      </c>
      <c r="L11" s="467"/>
      <c r="M11" s="83" t="s">
        <v>21</v>
      </c>
    </row>
    <row r="12" spans="2:13" ht="27" customHeight="1" thickBot="1">
      <c r="B12" s="462"/>
      <c r="C12" s="356" t="s">
        <v>7</v>
      </c>
      <c r="D12" s="270"/>
      <c r="E12" s="268" t="s">
        <v>8</v>
      </c>
      <c r="F12" s="270"/>
      <c r="G12" s="268" t="s">
        <v>28</v>
      </c>
      <c r="H12" s="470"/>
      <c r="I12" s="269" t="s">
        <v>23</v>
      </c>
      <c r="J12" s="270"/>
      <c r="K12" s="475" t="s">
        <v>25</v>
      </c>
      <c r="L12" s="270"/>
      <c r="M12" s="84" t="s">
        <v>24</v>
      </c>
    </row>
    <row r="13" spans="2:13" ht="33" customHeight="1" thickTop="1">
      <c r="B13" s="121"/>
      <c r="C13" s="195" t="s">
        <v>37</v>
      </c>
      <c r="D13" s="85" t="s">
        <v>22</v>
      </c>
      <c r="E13" s="199" t="s">
        <v>37</v>
      </c>
      <c r="F13" s="85" t="s">
        <v>22</v>
      </c>
      <c r="G13" s="86">
        <f>IF(COUNT(E13)=0,"",E13/C13*100)</f>
      </c>
      <c r="H13" s="87" t="s">
        <v>36</v>
      </c>
      <c r="I13" s="202" t="s">
        <v>37</v>
      </c>
      <c r="J13" s="85" t="s">
        <v>22</v>
      </c>
      <c r="K13" s="86">
        <f>IF(COUNT(I13)=0,"",(E13+I13)/C13*100)</f>
      </c>
      <c r="L13" s="85" t="s">
        <v>36</v>
      </c>
      <c r="M13" s="203"/>
    </row>
    <row r="14" spans="2:13" ht="33" customHeight="1">
      <c r="B14" s="123"/>
      <c r="C14" s="196"/>
      <c r="D14" s="88" t="s">
        <v>22</v>
      </c>
      <c r="E14" s="200"/>
      <c r="F14" s="88" t="s">
        <v>22</v>
      </c>
      <c r="G14" s="89">
        <f aca="true" t="shared" si="0" ref="G14:G20">IF(COUNT(E14)=0,"",E14/C14*100)</f>
      </c>
      <c r="H14" s="90" t="s">
        <v>36</v>
      </c>
      <c r="I14" s="196"/>
      <c r="J14" s="88" t="s">
        <v>22</v>
      </c>
      <c r="K14" s="89">
        <f aca="true" t="shared" si="1" ref="K14:K20">IF(COUNT(I14)=0,"",(E14+I14)/C14*100)</f>
      </c>
      <c r="L14" s="88" t="s">
        <v>36</v>
      </c>
      <c r="M14" s="204"/>
    </row>
    <row r="15" spans="2:13" ht="33" customHeight="1">
      <c r="B15" s="123"/>
      <c r="C15" s="196"/>
      <c r="D15" s="88" t="s">
        <v>22</v>
      </c>
      <c r="E15" s="200"/>
      <c r="F15" s="88" t="s">
        <v>22</v>
      </c>
      <c r="G15" s="89">
        <f t="shared" si="0"/>
      </c>
      <c r="H15" s="90" t="s">
        <v>36</v>
      </c>
      <c r="I15" s="196"/>
      <c r="J15" s="88" t="s">
        <v>22</v>
      </c>
      <c r="K15" s="89">
        <f t="shared" si="1"/>
      </c>
      <c r="L15" s="88" t="s">
        <v>36</v>
      </c>
      <c r="M15" s="204"/>
    </row>
    <row r="16" spans="2:13" ht="33" customHeight="1">
      <c r="B16" s="123"/>
      <c r="C16" s="196" t="s">
        <v>37</v>
      </c>
      <c r="D16" s="88" t="s">
        <v>22</v>
      </c>
      <c r="E16" s="200" t="s">
        <v>37</v>
      </c>
      <c r="F16" s="88" t="s">
        <v>22</v>
      </c>
      <c r="G16" s="89">
        <f t="shared" si="0"/>
      </c>
      <c r="H16" s="90" t="s">
        <v>36</v>
      </c>
      <c r="I16" s="196" t="s">
        <v>37</v>
      </c>
      <c r="J16" s="88" t="s">
        <v>22</v>
      </c>
      <c r="K16" s="89">
        <f t="shared" si="1"/>
      </c>
      <c r="L16" s="88" t="s">
        <v>36</v>
      </c>
      <c r="M16" s="204"/>
    </row>
    <row r="17" spans="2:13" ht="33" customHeight="1">
      <c r="B17" s="123"/>
      <c r="C17" s="196"/>
      <c r="D17" s="88" t="s">
        <v>22</v>
      </c>
      <c r="E17" s="200"/>
      <c r="F17" s="88" t="s">
        <v>22</v>
      </c>
      <c r="G17" s="89">
        <f t="shared" si="0"/>
      </c>
      <c r="H17" s="90" t="s">
        <v>36</v>
      </c>
      <c r="I17" s="196"/>
      <c r="J17" s="88" t="s">
        <v>22</v>
      </c>
      <c r="K17" s="89">
        <f t="shared" si="1"/>
      </c>
      <c r="L17" s="88" t="s">
        <v>36</v>
      </c>
      <c r="M17" s="204"/>
    </row>
    <row r="18" spans="2:13" ht="33" customHeight="1">
      <c r="B18" s="123"/>
      <c r="C18" s="196"/>
      <c r="D18" s="88" t="s">
        <v>22</v>
      </c>
      <c r="E18" s="200"/>
      <c r="F18" s="88" t="s">
        <v>22</v>
      </c>
      <c r="G18" s="89">
        <f t="shared" si="0"/>
      </c>
      <c r="H18" s="90" t="s">
        <v>36</v>
      </c>
      <c r="I18" s="196"/>
      <c r="J18" s="88" t="s">
        <v>22</v>
      </c>
      <c r="K18" s="89">
        <f t="shared" si="1"/>
      </c>
      <c r="L18" s="88" t="s">
        <v>36</v>
      </c>
      <c r="M18" s="204"/>
    </row>
    <row r="19" spans="2:13" ht="33" customHeight="1">
      <c r="B19" s="123"/>
      <c r="C19" s="196"/>
      <c r="D19" s="88" t="s">
        <v>22</v>
      </c>
      <c r="E19" s="200"/>
      <c r="F19" s="88" t="s">
        <v>22</v>
      </c>
      <c r="G19" s="89">
        <f t="shared" si="0"/>
      </c>
      <c r="H19" s="90" t="s">
        <v>36</v>
      </c>
      <c r="I19" s="196"/>
      <c r="J19" s="88" t="s">
        <v>22</v>
      </c>
      <c r="K19" s="89">
        <f t="shared" si="1"/>
      </c>
      <c r="L19" s="88" t="s">
        <v>36</v>
      </c>
      <c r="M19" s="204"/>
    </row>
    <row r="20" spans="2:13" ht="33" customHeight="1" thickBot="1">
      <c r="B20" s="197"/>
      <c r="C20" s="198"/>
      <c r="D20" s="91" t="s">
        <v>22</v>
      </c>
      <c r="E20" s="201"/>
      <c r="F20" s="91" t="s">
        <v>22</v>
      </c>
      <c r="G20" s="92">
        <f t="shared" si="0"/>
      </c>
      <c r="H20" s="93" t="s">
        <v>36</v>
      </c>
      <c r="I20" s="198"/>
      <c r="J20" s="91" t="s">
        <v>22</v>
      </c>
      <c r="K20" s="92">
        <f t="shared" si="1"/>
      </c>
      <c r="L20" s="91" t="s">
        <v>36</v>
      </c>
      <c r="M20" s="205"/>
    </row>
    <row r="21" ht="12.75" customHeight="1"/>
    <row r="22" spans="2:13" ht="13.5" customHeight="1">
      <c r="B22" s="15"/>
      <c r="C22" s="15"/>
      <c r="D22" s="15"/>
      <c r="E22" s="15"/>
      <c r="F22" s="15"/>
      <c r="G22" s="15"/>
      <c r="H22" s="15"/>
      <c r="I22" s="15"/>
      <c r="J22" s="15"/>
      <c r="K22" s="15"/>
      <c r="L22" s="15"/>
      <c r="M22" s="15"/>
    </row>
  </sheetData>
  <sheetProtection/>
  <mergeCells count="13">
    <mergeCell ref="C10:H10"/>
    <mergeCell ref="I12:J12"/>
    <mergeCell ref="K12:L12"/>
    <mergeCell ref="B10:B12"/>
    <mergeCell ref="I10:M10"/>
    <mergeCell ref="C11:D11"/>
    <mergeCell ref="C12:D12"/>
    <mergeCell ref="E11:F11"/>
    <mergeCell ref="G11:H11"/>
    <mergeCell ref="E12:F12"/>
    <mergeCell ref="G12:H12"/>
    <mergeCell ref="I11:J11"/>
    <mergeCell ref="K11:L11"/>
  </mergeCells>
  <printOptions/>
  <pageMargins left="0.7874015748031497" right="0.3937007874015748" top="0.984251968503937" bottom="0.984251968503937" header="0.5118110236220472" footer="0.5118110236220472"/>
  <pageSetup fitToHeight="1" fitToWidth="1" horizontalDpi="300" verticalDpi="300" orientation="portrait" paperSize="9" r:id="rId1"/>
  <headerFooter alignWithMargins="0">
    <oddFooter>&amp;L&amp;8 2018.02&amp;C-8-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交通エコロジー・モビリティ財団</dc:creator>
  <cp:keywords/>
  <dc:description/>
  <cp:lastModifiedBy>okuyama</cp:lastModifiedBy>
  <cp:lastPrinted>2018-02-16T02:14:52Z</cp:lastPrinted>
  <dcterms:created xsi:type="dcterms:W3CDTF">2003-07-12T02:07:55Z</dcterms:created>
  <dcterms:modified xsi:type="dcterms:W3CDTF">2018-02-23T02:07:48Z</dcterms:modified>
  <cp:category/>
  <cp:version/>
  <cp:contentType/>
  <cp:contentStatus/>
</cp:coreProperties>
</file>