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00" windowWidth="19230" windowHeight="6030" tabRatio="779" activeTab="0"/>
  </bookViews>
  <sheets>
    <sheet name="チェック表表紙" sheetId="1" r:id="rId1"/>
    <sheet name="チェックリスト記入表1" sheetId="2" r:id="rId2"/>
    <sheet name="チェックリスト記入表2" sheetId="3" r:id="rId3"/>
    <sheet name="チェックリスト記入表3" sheetId="4" r:id="rId4"/>
    <sheet name="付表1" sheetId="5" r:id="rId5"/>
    <sheet name="付表1‐②" sheetId="6" r:id="rId6"/>
    <sheet name="付表2" sheetId="7" r:id="rId7"/>
    <sheet name="付表3" sheetId="8" r:id="rId8"/>
    <sheet name="付表4" sheetId="9" r:id="rId9"/>
    <sheet name="付表5" sheetId="10" r:id="rId10"/>
    <sheet name="付表6" sheetId="11" r:id="rId11"/>
    <sheet name="付表7" sheetId="12" r:id="rId12"/>
  </sheets>
  <definedNames>
    <definedName name="_xlnm.Print_Area" localSheetId="1">'チェックリスト記入表1'!$A$1:$D$27</definedName>
    <definedName name="_xlnm.Print_Area" localSheetId="2">'チェックリスト記入表2'!$A$1:$D$33</definedName>
    <definedName name="_xlnm.Print_Area" localSheetId="3">'チェックリスト記入表3'!$A$1:$D$25</definedName>
    <definedName name="_xlnm.Print_Area" localSheetId="0">'チェック表表紙'!$A$1:$I$52</definedName>
    <definedName name="_xlnm.Print_Area" localSheetId="4">'付表1'!$B$1:$AF$33</definedName>
    <definedName name="_xlnm.Print_Area" localSheetId="5">'付表1‐②'!$B$1:$T$31</definedName>
    <definedName name="_xlnm.Print_Area" localSheetId="6">'付表2'!$B$1:$AA$29</definedName>
    <definedName name="_xlnm.Print_Area" localSheetId="7">'付表3'!$A$1:$F$20</definedName>
    <definedName name="_xlnm.Print_Area" localSheetId="8">'付表4'!$B$1:$L$33</definedName>
    <definedName name="_xlnm.Print_Area" localSheetId="9">'付表5'!$A$1:$F$12</definedName>
    <definedName name="_xlnm.Print_Area" localSheetId="10">'付表6'!$A$1:$F$12</definedName>
    <definedName name="_xlnm.Print_Area" localSheetId="11">'付表7'!$B$1:$AC$33</definedName>
  </definedNames>
  <calcPr fullCalcOnLoad="1"/>
</workbook>
</file>

<file path=xl/sharedStrings.xml><?xml version="1.0" encoding="utf-8"?>
<sst xmlns="http://schemas.openxmlformats.org/spreadsheetml/2006/main" count="557" uniqueCount="341">
  <si>
    <t>機関種類</t>
  </si>
  <si>
    <t>　　会社（事業所）の船舶の合計</t>
  </si>
  <si>
    <t>■付表２</t>
  </si>
  <si>
    <t>改善率
％</t>
  </si>
  <si>
    <t>状況に応じた減速航行の励行・最適ルートの選定</t>
  </si>
  <si>
    <t>主機・補機及び船体の良好な維持</t>
  </si>
  <si>
    <t>船底クリーニングによる省エネ効果</t>
  </si>
  <si>
    <t>大型船による大量輸送の単位当たり燃料消費量削減</t>
  </si>
  <si>
    <t>省エネ船、省エネ装置導入によるエネルギー効率の向上</t>
  </si>
  <si>
    <t>船内における不要電力の削減</t>
  </si>
  <si>
    <t>燃料漏れ等の防止</t>
  </si>
  <si>
    <t>Yes</t>
  </si>
  <si>
    <t>No</t>
  </si>
  <si>
    <t>レベル</t>
  </si>
  <si>
    <t>〔1〕</t>
  </si>
  <si>
    <t>〔2〕</t>
  </si>
  <si>
    <t>〔3〕</t>
  </si>
  <si>
    <t>管理責任者や組織を従業員に周知し、役割、責任、権限を明確にしている[レベル２]</t>
  </si>
  <si>
    <t>取組の結果を見ながら、組織や役割、責任、権限の見直しを行っている[レベル３]</t>
  </si>
  <si>
    <t>環境に関わる法規制や行政指導の内容等を従業員に伝達している[レベル１]</t>
  </si>
  <si>
    <t>環境意識の向上を図るため、環境方針の徹底や環境に関する一般的な情報の伝達等を定期的に行っている[レベル２]</t>
  </si>
  <si>
    <t>　　会社（事業所）全体</t>
  </si>
  <si>
    <r>
      <t xml:space="preserve">   </t>
    </r>
    <r>
      <rPr>
        <b/>
        <i/>
        <u val="single"/>
        <sz val="11"/>
        <rFont val="ＭＳ Ｐゴシック"/>
        <family val="3"/>
      </rPr>
      <t>記入上の注意：</t>
    </r>
  </si>
  <si>
    <t>今期目標</t>
  </si>
  <si>
    <t>前期実績</t>
  </si>
  <si>
    <t>■付表３</t>
  </si>
  <si>
    <t>取　　　　　　　　　　　組</t>
  </si>
  <si>
    <t>記　入　欄</t>
  </si>
  <si>
    <t>■付表４</t>
  </si>
  <si>
    <t>■付表５</t>
  </si>
  <si>
    <t>１．環境保全のための仕組み・体制の整備</t>
  </si>
  <si>
    <t>主機関、発電機、補機類の定期的な開放・掃除・整備</t>
  </si>
  <si>
    <r>
      <t>（ディーゼル・ガソリンエンジン）</t>
    </r>
    <r>
      <rPr>
        <sz val="10"/>
        <rFont val="ＭＳ 明朝"/>
        <family val="1"/>
      </rPr>
      <t>＊すべての項目を満たすと[レベル２]</t>
    </r>
  </si>
  <si>
    <t>■付表６</t>
  </si>
  <si>
    <t>（注）改善率 Ｃ＝(Ｂ－Ａ)/Ｂ×100</t>
  </si>
  <si>
    <t>環境方針は、環境保全への取組状況をもとに、定期的な見直し、改善を行っている[レベル３]</t>
  </si>
  <si>
    <r>
      <t>船舶の乗組員に対して、エネルギー効率の向上に関する基礎的な知識についての教育・指導を行っている[レベル１]</t>
    </r>
    <r>
      <rPr>
        <i/>
        <sz val="10"/>
        <rFont val="ＭＳ ゴシック"/>
        <family val="3"/>
      </rPr>
      <t>※付表３</t>
    </r>
  </si>
  <si>
    <t>発生量</t>
  </si>
  <si>
    <t>改善率（％）</t>
  </si>
  <si>
    <t>単位</t>
  </si>
  <si>
    <t>全体(事業所）</t>
  </si>
  <si>
    <t>A重油</t>
  </si>
  <si>
    <t>二酸化炭素
排出量</t>
  </si>
  <si>
    <t>二酸化炭素
排出原単位</t>
  </si>
  <si>
    <t>燃料消費量</t>
  </si>
  <si>
    <t>軽油</t>
  </si>
  <si>
    <t>燃料　　　種類</t>
  </si>
  <si>
    <t>灯油</t>
  </si>
  <si>
    <t>燃料消費　　　　　　　　原単位</t>
  </si>
  <si>
    <t>船　名</t>
  </si>
  <si>
    <t>前期実績　　　　（付表１）</t>
  </si>
  <si>
    <t>前期実績　　　　　（付表１）</t>
  </si>
  <si>
    <t xml:space="preserve"> </t>
  </si>
  <si>
    <t>A</t>
  </si>
  <si>
    <t>前期発生量</t>
  </si>
  <si>
    <t>二酸化炭素　　　　　排出係数※２</t>
  </si>
  <si>
    <t>－</t>
  </si>
  <si>
    <t>チェックリスト記入表　(旅客船・内航海運）</t>
  </si>
  <si>
    <t>現状の環境保全活動への取組状況に関する評価結果や、検討した取組の改善策を踏まえ、今後の目標や目標達成へむけた具体的な取組内容などを盛り込んだ行動計画を作成（見直し）している[レベル１]</t>
  </si>
  <si>
    <r>
      <t>燃料消費原単位等に関して定量的な目標を設定している[レベル２]</t>
    </r>
    <r>
      <rPr>
        <i/>
        <sz val="10"/>
        <rFont val="ＭＳ ゴシック"/>
        <family val="3"/>
      </rPr>
      <t>※付表２</t>
    </r>
  </si>
  <si>
    <t>NOxの排出が少ない機関を導入するための計画を策定し、目標達成に向けて導入に取組んでいる[レベル２]</t>
  </si>
  <si>
    <t>主機関、発電機、補機類の潤滑油の定期的な性状分析と適切な管理の実施</t>
  </si>
  <si>
    <t>廃棄物の発生抑制（発生量削減）、再使用（繰り返し利用）、リサイクル（再生利用＝再資源化）及び適正処理の推進について、船舶の乗組員に対して指導を行っている[レベル１]</t>
  </si>
  <si>
    <t>廃棄物の発生抑制やリサイクルの少なくともいずれかの目標達成のための具体策を策定し、実施している[レベル２]</t>
  </si>
  <si>
    <t>廃棄物の発生抑制やリサイクルの少なくともいずれかに関する取組状況や取組結果に基づいて、取組状況が改善するよう、取組の見直しを行う仕組みを設けている[レベル３]</t>
  </si>
  <si>
    <t>事務所内でのエネルギー使用量、廃棄物排出量の削減について、目標を設定している[レベル２]</t>
  </si>
  <si>
    <t>事務所内でのエネルギー使用量、廃棄物排出量の削減についての取組み状況を目標に照らして評価し、取組み状況が改善するよう、取組みの見直しを行う仕組みを設けている[レベル３]</t>
  </si>
  <si>
    <t>４．船舶の点検・整備</t>
  </si>
  <si>
    <t>〔2〕</t>
  </si>
  <si>
    <t>輸送距離※1</t>
  </si>
  <si>
    <t>重量当たり</t>
  </si>
  <si>
    <t>距離当たり</t>
  </si>
  <si>
    <t>燃料消費原単位　（重量当たり）</t>
  </si>
  <si>
    <t>燃料消費原単位　（距離当たり）</t>
  </si>
  <si>
    <t>環境方針には法規制遵守に加えて自主的・積極的な取組を定めている[レベル２]</t>
  </si>
  <si>
    <t>Yes</t>
  </si>
  <si>
    <t>環境保全に関する管理責任者及び必要に応じて環境保全を推進するための組織を定めている[レベル１]</t>
  </si>
  <si>
    <t>２．エネルギー効率の向上（燃料消費量の削減）</t>
  </si>
  <si>
    <t>Yes</t>
  </si>
  <si>
    <t>燃料消費原単位等に関する定量的な目標を達成するため、エネルギー効率の向上等に関する計画を策定している[レベル２]</t>
  </si>
  <si>
    <t>エネルギー効率向上のための取組状況や取組結果に基づいて、取組状況が改善するよう、取組の見直しを行う仕組みを設けている[レベル３]</t>
  </si>
  <si>
    <t>エネルギー効率の向上を推進するための責任者を定めている[レベル１]</t>
  </si>
  <si>
    <t>船舶の乗組員に対して、燃料消費原単位等の管理結果をもとに、燃料消費原単位等が向上するよう指導を行っている[レベル３]</t>
  </si>
  <si>
    <t>３．大気汚染物質の排出抑制のための取組み</t>
  </si>
  <si>
    <t>使用している燃料の性状（硫黄分の含有量等）について、燃料油販売事業者等よりデータを入手し把握している[レベル１]</t>
  </si>
  <si>
    <t>使用する燃料の性状に関して基準を設定している[レベル２]</t>
  </si>
  <si>
    <t>NOxの排出が少ない機関の存在を把握している[レベル１]</t>
  </si>
  <si>
    <t>NOxの排出が少ない機関を導入している[レベル２]</t>
  </si>
  <si>
    <t>点検・整備について、船内及び陸上におけるそれぞれの所掌と権限を明確に示した上で、責任者を任命している[レベル１]</t>
  </si>
  <si>
    <t>点検・整備について乗組員を対象に教育を行い、情報の提供を行っている[レベル２]</t>
  </si>
  <si>
    <t>点検・整備に関する長期的な実施計画を作成し、これに基づき実施すると共に、その結果を把握し、記録している[レベル２]</t>
  </si>
  <si>
    <t>点検・整備の成果を運転結果から評価し、必要に応じ計画や体制の見直しを行う仕組みを設けている[レベル３]</t>
  </si>
  <si>
    <t>クランクケース、カムケース、減速機内部点検とクランクデフレクションの計測（高速エンジンなど構造上・仕様上等で不可能・不要の場合は除く）</t>
  </si>
  <si>
    <t>吸排気弁の定期的な開放・掃除・整備</t>
  </si>
  <si>
    <t>燃焼状態の把握（指圧図の撮取またはその他の適切な方法による。ただし、ガソリンエンジンの場合は除く）</t>
  </si>
  <si>
    <t>燃料噴射弁の取替・整備（ガソリンエンジンの場合は除く）</t>
  </si>
  <si>
    <t>フィルター、ストレーナー類の定期的な開放・掃除・整備</t>
  </si>
  <si>
    <t>減速機内部点検</t>
  </si>
  <si>
    <t>燃焼状態の把握（点火装置の点検含む）</t>
  </si>
  <si>
    <t>燃料ノズルの整備（燃料噴射装置）</t>
  </si>
  <si>
    <t>タービンブレードの水洗浄、ケミカル洗浄</t>
  </si>
  <si>
    <t>デミスターパネルの洗浄</t>
  </si>
  <si>
    <t>フィルター、ストレーナー類の定期的な開放・掃除・整備</t>
  </si>
  <si>
    <t>５．廃棄物の発生抑制、適正処理およびリサイクルの推進</t>
  </si>
  <si>
    <t>陸揚げした廃棄物の処理に際して、適正処理やリサイクルを適切に実施している業者に委託している[レベル１]</t>
  </si>
  <si>
    <t>（油性混合物関係）</t>
  </si>
  <si>
    <t>（船内の日常生活に伴う廃棄物）</t>
  </si>
  <si>
    <t>Yes</t>
  </si>
  <si>
    <t>６．管理部門（事務所）における環境保全の推進</t>
  </si>
  <si>
    <t>Yes</t>
  </si>
  <si>
    <t>No</t>
  </si>
  <si>
    <t>レベル</t>
  </si>
  <si>
    <t>〔1〕</t>
  </si>
  <si>
    <t>〔2〕</t>
  </si>
  <si>
    <t>〔3〕</t>
  </si>
  <si>
    <t>Ｂ</t>
  </si>
  <si>
    <t>Ｃ</t>
  </si>
  <si>
    <t>Ｄ=C/A</t>
  </si>
  <si>
    <t>E=C/B</t>
  </si>
  <si>
    <t>F</t>
  </si>
  <si>
    <t>G=CxF</t>
  </si>
  <si>
    <t>kl</t>
  </si>
  <si>
    <t>ton</t>
  </si>
  <si>
    <t>A</t>
  </si>
  <si>
    <t>B</t>
  </si>
  <si>
    <t>C</t>
  </si>
  <si>
    <t>廃棄物の発生抑制 ・ リサイクルの今期目標</t>
  </si>
  <si>
    <t>都市ガス</t>
  </si>
  <si>
    <t>　</t>
  </si>
  <si>
    <r>
      <t>（ガスタービン）</t>
    </r>
    <r>
      <rPr>
        <sz val="10"/>
        <rFont val="ＭＳ 明朝"/>
        <family val="1"/>
      </rPr>
      <t>＊すべての項目を満たすと[レベル２]</t>
    </r>
  </si>
  <si>
    <t>グリーン経営認証</t>
  </si>
  <si>
    <t>（旅客船事業・内航海運業用）</t>
  </si>
  <si>
    <t>『旅客船事業・内航海運業におけるグリーン経営推進マニュアル』にあるチェックリストに基づいて、</t>
  </si>
  <si>
    <t>貴社（事業所）のグリーン経営に関する取組み内容をチェックしてください。</t>
  </si>
  <si>
    <t>取り組んでいる項目には・・・・・Ｙｅｓ欄の□に✓を記入。</t>
  </si>
  <si>
    <t>取り組んでいない項目には・・・No欄の□に✓を記入。</t>
  </si>
  <si>
    <t>（全ての項目についてＹｅｓ、Ｎｏのいずれかを記入します）</t>
  </si>
  <si>
    <t>提出します。</t>
  </si>
  <si>
    <t>複数事業所を一括して申請する場合</t>
  </si>
  <si>
    <t>　　　　　　　　　（各項目共に、全事業所が取組んでいる場合のみ、Ｙｅｓ欄に✓を記入できます）</t>
  </si>
  <si>
    <t>＊　全事業所をとりまとめて1部作成</t>
  </si>
  <si>
    <r>
      <t>チェック項目のレベル数値欄が</t>
    </r>
    <r>
      <rPr>
        <b/>
        <u val="single"/>
        <sz val="12"/>
        <rFont val="HGP教科書体"/>
        <family val="1"/>
      </rPr>
      <t>網掛けの項目（認証基準）は、すべてＹｅｓになっている必要が</t>
    </r>
  </si>
  <si>
    <r>
      <t>Ｙｅｓの項目の内、末尾に</t>
    </r>
    <r>
      <rPr>
        <b/>
        <sz val="12"/>
        <rFont val="HGP教科書体"/>
        <family val="1"/>
      </rPr>
      <t>「</t>
    </r>
    <r>
      <rPr>
        <b/>
        <i/>
        <sz val="12"/>
        <rFont val="HGP教科書体"/>
        <family val="1"/>
      </rPr>
      <t>※付表～</t>
    </r>
    <r>
      <rPr>
        <b/>
        <sz val="12"/>
        <rFont val="HGP教科書体"/>
        <family val="1"/>
      </rPr>
      <t>」</t>
    </r>
    <r>
      <rPr>
        <sz val="12"/>
        <rFont val="HGP教科書体"/>
        <family val="1"/>
      </rPr>
      <t>と記載のある場合は、</t>
    </r>
    <r>
      <rPr>
        <b/>
        <sz val="12"/>
        <rFont val="HGP教科書体"/>
        <family val="1"/>
      </rPr>
      <t>必ず、該当する付表へ記入し、</t>
    </r>
  </si>
  <si>
    <r>
      <t>　　（各付表の右上余白部分に、</t>
    </r>
    <r>
      <rPr>
        <u val="single"/>
        <sz val="12"/>
        <rFont val="HGP教科書体"/>
        <family val="1"/>
      </rPr>
      <t>事業所名を明記します……略称で可）</t>
    </r>
  </si>
  <si>
    <t>その他（</t>
  </si>
  <si>
    <t>）</t>
  </si>
  <si>
    <t>）</t>
  </si>
  <si>
    <t>）</t>
  </si>
  <si>
    <t>（油性混合物関係）</t>
  </si>
  <si>
    <t>法令に定められたビルジ等排出防止設備（油分分離装置及びビルジ用濃度監視
装置）以外の設備を使用している</t>
  </si>
  <si>
    <t>陸揚げ処理を行っている</t>
  </si>
  <si>
    <t>）</t>
  </si>
  <si>
    <t>（船内の日常生活に伴う廃棄物）</t>
  </si>
  <si>
    <t>法令に定められた焼却設備等以外の設備を使用している</t>
  </si>
  <si>
    <t>1-1【環境方針】</t>
  </si>
  <si>
    <t>1-3【推進体制】</t>
  </si>
  <si>
    <t>1-4【従業員に対する環境教育】</t>
  </si>
  <si>
    <t>2-1【燃料消費原単位等に関する定量的な目標の設定等】</t>
  </si>
  <si>
    <t>2-2【エネルギー効率向上のための体制整備】</t>
  </si>
  <si>
    <t>3-1【使用する燃料性状の向上に関する基準の設定等】</t>
  </si>
  <si>
    <t>3-2【NOxの排出抑制が期待できる機関の導入】</t>
  </si>
  <si>
    <t>4-1【点検・整備のための実施体制】</t>
  </si>
  <si>
    <t>4-2【性能維持、環境保全の観点から法定検査に係る整備の他、独自の基準による定期的な点検整備の実施】</t>
  </si>
  <si>
    <t>5-1【乗組員に対する廃棄物に関する教育】</t>
  </si>
  <si>
    <t>5-2【廃棄物の環境に配慮した処理】</t>
  </si>
  <si>
    <t>5-3【廃棄物の発生抑制、リサイクル】</t>
  </si>
  <si>
    <t>6-1【管理部門（事務所）における環境保全】</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</si>
  <si>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</si>
  <si>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</si>
  <si>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</si>
  <si>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</si>
  <si>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</si>
  <si>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1-2【環境行動計画の作成・見直し】</t>
  </si>
  <si>
    <t>　・コピー用紙等の紙使用量削減に努める</t>
  </si>
  <si>
    <t>□　船舶の乗務員に対して、エネルギー効率の向上に関する基礎的な知識についての教育・指導を</t>
  </si>
  <si>
    <t>　   □　燃料消費原単位等に関して定量的な目標を設定している[レベル2]</t>
  </si>
  <si>
    <t>　　　行っている[レベル1]</t>
  </si>
  <si>
    <t>□　法令に定められた排出方法以上の処理を行っている[レベル2]</t>
  </si>
  <si>
    <t>※１： ①単位は業務のエネルギー効率を把握しやすいものを</t>
  </si>
  <si>
    <t>※ 2 ：　二酸化炭素排出係数</t>
  </si>
  <si>
    <t>　・「地球温暖化対策の推進に関する法律」に基づく「特定排出者の事業</t>
  </si>
  <si>
    <t>電気（一般電）</t>
  </si>
  <si>
    <t>－</t>
  </si>
  <si>
    <t>　　活動に伴う温室効果ガスの排出量の算定に関する省令」（算定省令）</t>
  </si>
  <si>
    <t>　　　　 曳航対象船G/T、TEU、海里、キロメートル、時間など）</t>
  </si>
  <si>
    <t xml:space="preserve">  2.49 kg/L</t>
  </si>
  <si>
    <t>　　に定める算定方法及び係数による。</t>
  </si>
  <si>
    <t xml:space="preserve"> 　　  ②旅客船と内航船の一括申請で、輸送量等の単位が</t>
  </si>
  <si>
    <t>ガソリン</t>
  </si>
  <si>
    <t xml:space="preserve">  2.71 kg/L</t>
  </si>
  <si>
    <t>　・電気については算定省令に規定された「代替係数」（H20年度）を使用。</t>
  </si>
  <si>
    <t>　　     人とトンなどのように船舶によって異なる場合には、</t>
  </si>
  <si>
    <t>B・C重油</t>
  </si>
  <si>
    <t xml:space="preserve">  3.00 kg/L</t>
  </si>
  <si>
    <t>　・LPG（L、m3）については「温室効果ガス排出量算定・報告マニュアル」</t>
  </si>
  <si>
    <t xml:space="preserve">         一定の換算率で人をトンに統一するか、あるいは</t>
  </si>
  <si>
    <t>LPG（液体）</t>
  </si>
  <si>
    <t xml:space="preserve"> 3.00 kg/kg  又は　1.67 kg/L ( LPG：1kg=1.795L)</t>
  </si>
  <si>
    <t>　　（環境省、経産省）及び「プロパン、ブタン、LPガスのCO2排出原単位に</t>
  </si>
  <si>
    <t xml:space="preserve">         単位ごとに別の付表を使用するかしてください。</t>
  </si>
  <si>
    <t>LPG（気体）</t>
  </si>
  <si>
    <t xml:space="preserve"> 7.81 kg/m3 　(LPG：1kg=0.384m3)</t>
  </si>
  <si>
    <t>　　係わるガイドライン」（日本LPガス協会）に基づき換算。</t>
  </si>
  <si>
    <r>
      <t>また、</t>
    </r>
    <r>
      <rPr>
        <u val="single"/>
        <sz val="12"/>
        <color indexed="10"/>
        <rFont val="HG創英角ﾎﾟｯﾌﾟ体"/>
        <family val="3"/>
      </rPr>
      <t>穴開け・ファイリング等もせず、申請書類のみ</t>
    </r>
    <r>
      <rPr>
        <u val="single"/>
        <sz val="12"/>
        <rFont val="HG創英角ﾎﾟｯﾌﾟ体"/>
        <family val="3"/>
      </rPr>
      <t>をご郵送ください</t>
    </r>
    <r>
      <rPr>
        <sz val="12"/>
        <rFont val="HG創英角ﾎﾟｯﾌﾟ体"/>
        <family val="3"/>
      </rPr>
      <t>。</t>
    </r>
  </si>
  <si>
    <t>H=G/A （又は G/B）</t>
  </si>
  <si>
    <t>）</t>
  </si>
  <si>
    <t>月</t>
  </si>
  <si>
    <t>年</t>
  </si>
  <si>
    <t>～</t>
  </si>
  <si>
    <t>（</t>
  </si>
  <si>
    <t>目 標 設 定 期 間 （</t>
  </si>
  <si>
    <t>単位</t>
  </si>
  <si>
    <t>）</t>
  </si>
  <si>
    <t>輸送した旅客貨
物等（重量）※1</t>
  </si>
  <si>
    <t>（事業所名及び）
船　種</t>
  </si>
  <si>
    <t>実 績 把 握 対 象 期 間</t>
  </si>
  <si>
    <t>0.561 kg/kWh</t>
  </si>
  <si>
    <t>2.58 kg/L</t>
  </si>
  <si>
    <t>2.32 kg/L</t>
  </si>
  <si>
    <t>2.23 kg/Nm3</t>
  </si>
  <si>
    <t>上記の項目のうち、1項目でも基礎的な知識についての教育・指導を行っていれば、レベル1となります</t>
  </si>
  <si>
    <t>月</t>
  </si>
  <si>
    <t>実績把握期間</t>
  </si>
  <si>
    <t>廃棄物の発生状況</t>
  </si>
  <si>
    <t>廃棄物の種類</t>
  </si>
  <si>
    <t>)</t>
  </si>
  <si>
    <t>その他(</t>
  </si>
  <si>
    <t>　　　　　　　　→　現在（今期）の目標値と、その目標を掲げて取組む期間（今期）を下表に記入してください。</t>
  </si>
  <si>
    <r>
      <t>　　　</t>
    </r>
    <r>
      <rPr>
        <b/>
        <i/>
        <u val="single"/>
        <sz val="11"/>
        <rFont val="ＭＳ Ｐゴシック"/>
        <family val="3"/>
      </rPr>
      <t>記入上の注意：</t>
    </r>
  </si>
  <si>
    <t xml:space="preserve">  　　　　　　転記する値となります。</t>
  </si>
  <si>
    <t>　　　　　　　　　→　把握している実績と実績把握対象期間を、下表に記入してください。</t>
  </si>
  <si>
    <t>チェック項目の内容が取組にあてはまる場合はYes欄に✓を、あてはまらない場合はNo欄に✓を記入して</t>
  </si>
  <si>
    <t>ください。該当しない項目には□□に抹消線（＝）を記入してください。</t>
  </si>
  <si>
    <t>定期審査申請用</t>
  </si>
  <si>
    <t>（登録・更新１年後の審査）</t>
  </si>
  <si>
    <r>
      <t>法定検査に係る整備の他、環境に配慮した独自の基準による点検・整備を実施している[レベル２]</t>
    </r>
    <r>
      <rPr>
        <i/>
        <sz val="10"/>
        <rFont val="ＭＳ ゴシック"/>
        <family val="3"/>
      </rPr>
      <t>※付表４</t>
    </r>
  </si>
  <si>
    <r>
      <t>法令に定められた排出方法以上の処理を行っている[レベル２]</t>
    </r>
    <r>
      <rPr>
        <i/>
        <sz val="10"/>
        <rFont val="ＭＳ ゴシック"/>
        <family val="3"/>
      </rPr>
      <t>※付表５</t>
    </r>
  </si>
  <si>
    <r>
      <t>法令に定められた排出方法以上の処理を行っている[レベル２]</t>
    </r>
    <r>
      <rPr>
        <i/>
        <sz val="10"/>
        <rFont val="ＭＳ ゴシック"/>
        <family val="3"/>
      </rPr>
      <t>※付表６</t>
    </r>
  </si>
  <si>
    <r>
      <t>廃棄物の発生状況について把握している[レベル１]</t>
    </r>
    <r>
      <rPr>
        <i/>
        <sz val="10"/>
        <rFont val="ＭＳ ゴシック"/>
        <family val="3"/>
      </rPr>
      <t>※付表７</t>
    </r>
  </si>
  <si>
    <t>■付表１－①</t>
  </si>
  <si>
    <t>■付表１－②　</t>
  </si>
  <si>
    <r>
      <t>　　</t>
    </r>
    <r>
      <rPr>
        <b/>
        <i/>
        <u val="single"/>
        <sz val="11"/>
        <rFont val="ＭＳ Ｐゴシック"/>
        <family val="3"/>
      </rPr>
      <t>記入上の注意：</t>
    </r>
  </si>
  <si>
    <t>　　　　　当該期間における期初に定めた目標値を記入してください。　（月ごとの目標を定めていない場合には月ごとの目標は記入不要です）</t>
  </si>
  <si>
    <t>船　　名：</t>
  </si>
  <si>
    <t>船　　種：</t>
  </si>
  <si>
    <t>主たる使用燃料：</t>
  </si>
  <si>
    <t>航海月
又は
Voy.No.</t>
  </si>
  <si>
    <t>輸送距離</t>
  </si>
  <si>
    <t>燃料消費原単位</t>
  </si>
  <si>
    <t>C</t>
  </si>
  <si>
    <t>D=C/A</t>
  </si>
  <si>
    <t>D-1</t>
  </si>
  <si>
    <t>E=C/B</t>
  </si>
  <si>
    <t>E-1</t>
  </si>
  <si>
    <t>前期目標</t>
  </si>
  <si>
    <t>-</t>
  </si>
  <si>
    <t>年　　　間</t>
  </si>
  <si>
    <t>■付表７</t>
  </si>
  <si>
    <t>　　□　法定検査に係る整備の他、環境に配慮した独自の基準による点検・整備を実施している[レベル2]</t>
  </si>
  <si>
    <t>　　　→主機（原動機）に関して下記点検項目につき点検整備の実績及びその結果を記入してください。</t>
  </si>
  <si>
    <r>
      <t>　　</t>
    </r>
    <r>
      <rPr>
        <b/>
        <i/>
        <u val="single"/>
        <sz val="11"/>
        <rFont val="ＭＳ Ｐゴシック"/>
        <family val="3"/>
      </rPr>
      <t>記入上の注意：</t>
    </r>
  </si>
  <si>
    <t>船名：</t>
  </si>
  <si>
    <t>主機に関する点検整備項目</t>
  </si>
  <si>
    <t>実施日</t>
  </si>
  <si>
    <t>）</t>
  </si>
  <si>
    <t>単位（</t>
  </si>
  <si>
    <t>輸送した旅客貨物等
　　（重量）</t>
  </si>
  <si>
    <t>Ｂ</t>
  </si>
  <si>
    <t>～</t>
  </si>
  <si>
    <t>把 握 対 象 期 間 （</t>
  </si>
  <si>
    <t>月 ）</t>
  </si>
  <si>
    <t>日</t>
  </si>
  <si>
    <t>点検整備基準
（期間／運行時間）</t>
  </si>
  <si>
    <t>点検整備結果の概要
（点検結果の良否　及び　主要な整備修繕内容）</t>
  </si>
  <si>
    <t>前回実施日から
経過した
期間／時間</t>
  </si>
  <si>
    <t xml:space="preserve"> （初回認証審査時に点検活動を始め、その後点検基準期間（６ヶ月、1年など）の関係で、現時点までに３回分の点検がまだ行われていない場合は、</t>
  </si>
  <si>
    <t xml:space="preserve">  今までに実施した分のみの点検結果を記入してください。）</t>
  </si>
  <si>
    <t>両事業一括申請事業所には○を
記入</t>
  </si>
  <si>
    <r>
      <rPr>
        <b/>
        <sz val="12"/>
        <rFont val="ＭＳ Ｐゴシック"/>
        <family val="3"/>
      </rPr>
      <t>【参考】リサイクル率計算表</t>
    </r>
    <r>
      <rPr>
        <b/>
        <sz val="11"/>
        <rFont val="ＭＳ Ｐゴシック"/>
        <family val="3"/>
      </rPr>
      <t xml:space="preserve">
</t>
    </r>
    <r>
      <rPr>
        <sz val="10"/>
        <color indexed="10"/>
        <rFont val="ＭＳ Ｐゴシック"/>
        <family val="3"/>
      </rPr>
      <t>（※ この表は印刷されません）</t>
    </r>
  </si>
  <si>
    <t>前期
廃棄物
発生量</t>
  </si>
  <si>
    <t>前期
リサイクル
処理量</t>
  </si>
  <si>
    <r>
      <t>申請書、チェックリスト、付表は、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</si>
  <si>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kl</t>
  </si>
  <si>
    <r>
      <t xml:space="preserve">① </t>
    </r>
    <r>
      <rPr>
        <b/>
        <sz val="12"/>
        <rFont val="HGP教科書体"/>
        <family val="1"/>
      </rPr>
      <t>チェックリスト</t>
    </r>
    <r>
      <rPr>
        <sz val="12"/>
        <rFont val="HGP教科書体"/>
        <family val="1"/>
      </rPr>
      <t>　（ P.1～3）・・・・・</t>
    </r>
    <r>
      <rPr>
        <b/>
        <sz val="12"/>
        <rFont val="HGP教科書体"/>
        <family val="1"/>
      </rPr>
      <t>全事業所をとりまとめて１部</t>
    </r>
    <r>
      <rPr>
        <sz val="12"/>
        <rFont val="HGP教科書体"/>
        <family val="1"/>
      </rPr>
      <t>作成します。</t>
    </r>
  </si>
  <si>
    <t>✤</t>
  </si>
  <si>
    <t>あります。</t>
  </si>
  <si>
    <r>
      <t xml:space="preserve">② </t>
    </r>
    <r>
      <rPr>
        <b/>
        <sz val="12"/>
        <rFont val="HGP教科書体"/>
        <family val="1"/>
      </rPr>
      <t>付表１-①～7</t>
    </r>
    <r>
      <rPr>
        <sz val="12"/>
        <rFont val="HGP教科書体"/>
        <family val="1"/>
      </rPr>
      <t>　（P.3～11）・・・・・</t>
    </r>
  </si>
  <si>
    <t>＊　各事業所　別々に作成</t>
  </si>
  <si>
    <t>◎</t>
  </si>
  <si>
    <t>取　組　期　間</t>
  </si>
  <si>
    <t>（</t>
  </si>
  <si>
    <t>（</t>
  </si>
  <si>
    <t>～</t>
  </si>
  <si>
    <t>）</t>
  </si>
  <si>
    <t>（食物くず、廃油、
廃プラスチック、等）</t>
  </si>
  <si>
    <t>リサイクル率 （％）</t>
  </si>
  <si>
    <t>前期
リサイクル率
（％）</t>
  </si>
  <si>
    <t>（ton,kg,m3,Ｌ 等）→</t>
  </si>
  <si>
    <t>A</t>
  </si>
  <si>
    <t>B</t>
  </si>
  <si>
    <t>(B-A)/Bx100</t>
  </si>
  <si>
    <t>C</t>
  </si>
  <si>
    <t>D</t>
  </si>
  <si>
    <t>C - D</t>
  </si>
  <si>
    <t>　</t>
  </si>
  <si>
    <t>改善率（％） ：　発生量削減　＝　（B-A)/Bx100</t>
  </si>
  <si>
    <t>　　　　　　　　　　リサイクル率向上 ＝ C－D</t>
  </si>
  <si>
    <t>会社、事業所等の環境保全への取組を示す環境方針を策定しており、環境方針には法規制の遵守など基本的な取組が示されている[レベル１]</t>
  </si>
  <si>
    <r>
      <t>燃料の使用状況について把握している[レベル１]</t>
    </r>
    <r>
      <rPr>
        <i/>
        <sz val="10"/>
        <rFont val="ＭＳ ゴシック"/>
        <family val="3"/>
      </rPr>
      <t>※付表１</t>
    </r>
  </si>
  <si>
    <t>事務所内での環境保全の取組について、従業員に周知している[レベル１]</t>
  </si>
  <si>
    <t>　　　　　③ 「燃料消費量（Ｃ）」や「燃料消費原単位（Ｄ）又は（Ｅ）」欄の値は、付表２における「燃料消費量」や「燃料消費原単位」の「前期実績（Ｂ）」欄へ</t>
  </si>
  <si>
    <t>　　　　　① 前期一年間の使用実績を記入してください。（付表２に記入する原単位等の目標を設定する際の基準となります。）</t>
  </si>
  <si>
    <t>　　　　　② 「実績把握対象期間」には、実績を把握した前期の期間を記入してください。</t>
  </si>
  <si>
    <t>　　　　 事業者が任意に設定してください。（人、台、トン、</t>
  </si>
  <si>
    <t>　　　→　次の表に前期（過去の一年間又は実績を把握した期間）の毎月の実績及びその期間（付表１-①と同じ期間）を記入してください。</t>
  </si>
  <si>
    <t>　　　① 事業所で運航する全ての自社船及び定期傭船の実績を船ごとに記入してください。</t>
  </si>
  <si>
    <t>　　　② 航海実績の管理をVoy.No.（航海次数）で行っている場合には、１年間に相当する航海数でも可です。</t>
  </si>
  <si>
    <t>　　　③ 「燃料消費原単位（輸送量当たり）目標（D-1）」又は「燃料消費原単位（航行量当たり）目標（E-1）」には、</t>
  </si>
  <si>
    <t>　　　④ 主たる使用燃料油種の使用実績を記入してください。従たる使用燃料油種については記入不要です。</t>
  </si>
  <si>
    <t xml:space="preserve">  　　① 「燃料消費原単位」又は「燃料消費量」の「前期実績（Ｂ）」欄には、付表１の「燃料消費原単位（Ｄ）又は（Ｅ）」欄又は</t>
  </si>
  <si>
    <t xml:space="preserve">  　　　　「燃料消費量（C)」欄の値を転記してください。（今期目標を決める基となります。）</t>
  </si>
  <si>
    <t>　　　② 「今期目標」欄には、原単位又は消費量に関して「前期実績」に基づき設定した今期（現在を含む一年間）の目標値を記入してください。</t>
  </si>
  <si>
    <t>　　　③ 「目標設定期間」には、目標を設定して実現に取り組んでいる今期（現在）の期間を記入してください。</t>
  </si>
  <si>
    <t>→　教育・指導を行っている取組みについて、記入欄に○をつけてください。</t>
  </si>
  <si>
    <r>
      <t xml:space="preserve">      ①</t>
    </r>
    <r>
      <rPr>
        <b/>
        <i/>
        <sz val="11"/>
        <rFont val="ＭＳ Ｐ明朝"/>
        <family val="1"/>
      </rPr>
      <t>ディーゼル機関の任意の２船につき</t>
    </r>
    <r>
      <rPr>
        <i/>
        <sz val="11"/>
        <rFont val="ＭＳ Ｐ明朝"/>
        <family val="1"/>
      </rPr>
      <t>、</t>
    </r>
    <r>
      <rPr>
        <sz val="11"/>
        <rFont val="ＭＳ Ｐ明朝"/>
        <family val="1"/>
      </rPr>
      <t>各々下記項目の</t>
    </r>
    <r>
      <rPr>
        <b/>
        <sz val="11"/>
        <rFont val="ＭＳ Ｐゴシック"/>
        <family val="3"/>
      </rPr>
      <t>過去直近３回分</t>
    </r>
    <r>
      <rPr>
        <sz val="11"/>
        <rFont val="ＭＳ Ｐ明朝"/>
        <family val="1"/>
      </rPr>
      <t>の点検整備結果を記入してください。</t>
    </r>
  </si>
  <si>
    <t>　　　②点検整備基準欄には点検整備のインターバル（期間／運行時間）を記入してください。（例：毎月、毎年、3000時間ごとなど）</t>
  </si>
  <si>
    <t xml:space="preserve"> 潤滑油の定期的な性状分析と
 適切な管理の実施</t>
  </si>
  <si>
    <t xml:space="preserve"> クランクデフレクションの計測</t>
  </si>
  <si>
    <t xml:space="preserve"> 吸排気弁の定期的な開放・掃除・整備</t>
  </si>
  <si>
    <t xml:space="preserve"> 燃焼状態の把握
 （指圧図、温度、圧力など）</t>
  </si>
  <si>
    <t xml:space="preserve"> 燃料噴射弁の取替・整備</t>
  </si>
  <si>
    <t xml:space="preserve"> フィルター・ストレーナー類の
 定期的な開放・掃除・整備</t>
  </si>
  <si>
    <t>→　行っている場合は、その取組内容の記入欄に○をつけてください。</t>
  </si>
  <si>
    <t>　　□　廃棄物の発生状況について把握している[レベル1]</t>
  </si>
  <si>
    <t>　　　　　→　把握している廃棄物の発生状況を、下表に記入してください。</t>
  </si>
  <si>
    <t>　　□　廃棄物の発生抑制やリサイクルの少なくともいずれかに関して定量的な目標を設定している[レベル2]</t>
  </si>
  <si>
    <t>　　　　　→　目標を設定している場合は、下表の右側に記入してください。</t>
  </si>
  <si>
    <t>　　　□　燃料の使用状況について把握している[レベル1]</t>
  </si>
  <si>
    <t>　　　④ その他欄には、任意で設定している目標があれば記入してください。</t>
  </si>
  <si>
    <r>
      <t>廃棄物の発生抑制やリサイクルの少なくともいずれかに関して定量的な目標を設定している[レベル２]</t>
    </r>
    <r>
      <rPr>
        <i/>
        <sz val="10"/>
        <rFont val="ＭＳ ゴシック"/>
        <family val="3"/>
      </rPr>
      <t>※付表７</t>
    </r>
  </si>
  <si>
    <t>重量（又は距離）
当たり</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</si>
</sst>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_ "/>
    <numFmt numFmtId="178" formatCode="0.0000_ "/>
    <numFmt numFmtId="179" formatCode="#,##0.0_);[Red]\(#,##0.0\)"/>
    <numFmt numFmtId="180" formatCode="#,##0.0_ "/>
    <numFmt numFmtId="181" formatCode="0.0000_);[Red]\(0.0000\)"/>
    <numFmt numFmtId="182" formatCode="0.000_);[Red]\(0.000\)"/>
    <numFmt numFmtId="183" formatCode="0.000_ "/>
    <numFmt numFmtId="184" formatCode="#,##0.0000_ "/>
    <numFmt numFmtId="185" formatCode="#,##0_);[Red]\(#,##0\)"/>
    <numFmt numFmtId="186" formatCode="#,##0.00_);[Red]\(#,##0.00\)"/>
    <numFmt numFmtId="187" formatCode="0.00_);[Red]\(0.00\)"/>
    <numFmt numFmtId="188" formatCode="0.00000_);[Red]\(0.00000\)"/>
    <numFmt numFmtId="189" formatCode="0.0_);[Red]\(0.0\)"/>
    <numFmt numFmtId="190" formatCode="#,##0.0;[Red]\-#,##0.0"/>
    <numFmt numFmtId="191" formatCode="&quot;Yes&quot;;&quot;Yes&quot;;&quot;No&quot;"/>
    <numFmt numFmtId="192" formatCode="&quot;True&quot;;&quot;True&quot;;&quot;False&quot;"/>
    <numFmt numFmtId="193" formatCode="&quot;On&quot;;&quot;On&quot;;&quot;Off&quot;"/>
    <numFmt numFmtId="194" formatCode="[$€-2]\ #,##0.00_);[Red]\([$€-2]\ #,##0.00\)"/>
    <numFmt numFmtId="195" formatCode="#,##0_ "/>
    <numFmt numFmtId="196" formatCode="#,##0.00_ "/>
    <numFmt numFmtId="197" formatCode="0_ "/>
    <numFmt numFmtId="198" formatCode="[&lt;=999]000;[&lt;=9999]000\-00;000\-0000"/>
    <numFmt numFmtId="199" formatCode="0.00_ "/>
    <numFmt numFmtId="200" formatCode="0.0"/>
  </numFmts>
  <fonts count="10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2"/>
      <name val="ＭＳ 明朝"/>
      <family val="1"/>
    </font>
    <font>
      <sz val="11"/>
      <name val="ＭＳ 明朝"/>
      <family val="1"/>
    </font>
    <font>
      <sz val="9"/>
      <name val="ＭＳ 明朝"/>
      <family val="1"/>
    </font>
    <font>
      <sz val="6"/>
      <name val="ＭＳ 明朝"/>
      <family val="1"/>
    </font>
    <font>
      <b/>
      <sz val="11"/>
      <name val="ＭＳ 明朝"/>
      <family val="1"/>
    </font>
    <font>
      <sz val="14"/>
      <name val="ＭＳ 明朝"/>
      <family val="1"/>
    </font>
    <font>
      <b/>
      <sz val="12"/>
      <name val="ＭＳ 明朝"/>
      <family val="1"/>
    </font>
    <font>
      <sz val="10"/>
      <name val="ＭＳ 明朝"/>
      <family val="1"/>
    </font>
    <font>
      <sz val="10"/>
      <name val="ＭＳ Ｐゴシック"/>
      <family val="3"/>
    </font>
    <font>
      <sz val="12"/>
      <name val="ＭＳ Ｐゴシック"/>
      <family val="3"/>
    </font>
    <font>
      <b/>
      <i/>
      <sz val="14"/>
      <name val="ＭＳ Ｐゴシック"/>
      <family val="3"/>
    </font>
    <font>
      <sz val="11"/>
      <name val="ＭＳ ゴシック"/>
      <family val="3"/>
    </font>
    <font>
      <b/>
      <i/>
      <u val="single"/>
      <sz val="11"/>
      <name val="ＭＳ Ｐゴシック"/>
      <family val="3"/>
    </font>
    <font>
      <sz val="10"/>
      <name val="ＭＳ ゴシック"/>
      <family val="3"/>
    </font>
    <font>
      <b/>
      <i/>
      <sz val="11"/>
      <name val="ＭＳ Ｐゴシック"/>
      <family val="3"/>
    </font>
    <font>
      <sz val="10.5"/>
      <name val="ＭＳ Ｐゴシック"/>
      <family val="3"/>
    </font>
    <font>
      <sz val="9"/>
      <name val="ＭＳ Ｐゴシック"/>
      <family val="3"/>
    </font>
    <font>
      <b/>
      <sz val="10"/>
      <name val="ＭＳ ゴシック"/>
      <family val="3"/>
    </font>
    <font>
      <sz val="9"/>
      <name val="MS UI Gothic"/>
      <family val="3"/>
    </font>
    <font>
      <i/>
      <sz val="10"/>
      <name val="ＭＳ ゴシック"/>
      <family val="3"/>
    </font>
    <font>
      <sz val="11"/>
      <color indexed="10"/>
      <name val="ＭＳ Ｐゴシック"/>
      <family val="3"/>
    </font>
    <font>
      <b/>
      <sz val="9"/>
      <name val="ＭＳ Ｐゴシック"/>
      <family val="3"/>
    </font>
    <font>
      <sz val="24"/>
      <name val="ＭＳ ゴシック"/>
      <family val="3"/>
    </font>
    <font>
      <sz val="11"/>
      <color indexed="12"/>
      <name val="ＭＳ Ｐゴシック"/>
      <family val="3"/>
    </font>
    <font>
      <sz val="8"/>
      <name val="ＭＳ Ｐゴシック"/>
      <family val="3"/>
    </font>
    <font>
      <sz val="9"/>
      <name val="ＭＳ ゴシック"/>
      <family val="3"/>
    </font>
    <font>
      <b/>
      <sz val="16"/>
      <name val="ＭＳ ゴシック"/>
      <family val="3"/>
    </font>
    <font>
      <b/>
      <sz val="18"/>
      <name val="ＭＳ ゴシック"/>
      <family val="3"/>
    </font>
    <font>
      <b/>
      <sz val="14"/>
      <name val="HGP教科書体"/>
      <family val="1"/>
    </font>
    <font>
      <sz val="12"/>
      <name val="HGP教科書体"/>
      <family val="1"/>
    </font>
    <font>
      <sz val="11"/>
      <name val="HGP教科書体"/>
      <family val="1"/>
    </font>
    <font>
      <sz val="16"/>
      <name val="HGP教科書体"/>
      <family val="1"/>
    </font>
    <font>
      <b/>
      <u val="single"/>
      <sz val="12"/>
      <name val="HGP教科書体"/>
      <family val="1"/>
    </font>
    <font>
      <b/>
      <sz val="12"/>
      <name val="HGP教科書体"/>
      <family val="1"/>
    </font>
    <font>
      <b/>
      <i/>
      <sz val="12"/>
      <name val="HGP教科書体"/>
      <family val="1"/>
    </font>
    <font>
      <u val="single"/>
      <sz val="12"/>
      <name val="HGP教科書体"/>
      <family val="1"/>
    </font>
    <font>
      <b/>
      <sz val="18"/>
      <color indexed="12"/>
      <name val="ＭＳ Ｐゴシック"/>
      <family val="3"/>
    </font>
    <font>
      <b/>
      <sz val="26"/>
      <name val="ＭＳ ゴシック"/>
      <family val="3"/>
    </font>
    <font>
      <sz val="11"/>
      <name val="ＭＳ Ｐ明朝"/>
      <family val="1"/>
    </font>
    <font>
      <sz val="8"/>
      <name val="ＭＳ ゴシック"/>
      <family val="3"/>
    </font>
    <font>
      <sz val="8"/>
      <color indexed="10"/>
      <name val="ＭＳ 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sz val="12"/>
      <name val="HG創英角ﾎﾟｯﾌﾟ体"/>
      <family val="3"/>
    </font>
    <font>
      <b/>
      <sz val="11"/>
      <name val="ＭＳ Ｐゴシック"/>
      <family val="3"/>
    </font>
    <font>
      <b/>
      <sz val="12"/>
      <name val="ＭＳ Ｐゴシック"/>
      <family val="3"/>
    </font>
    <font>
      <sz val="11"/>
      <name val="HG正楷書体-PRO"/>
      <family val="4"/>
    </font>
    <font>
      <b/>
      <sz val="18"/>
      <name val="ＭＳ Ｐゴシック"/>
      <family val="3"/>
    </font>
    <font>
      <sz val="18"/>
      <name val="ＭＳ Ｐゴシック"/>
      <family val="3"/>
    </font>
    <font>
      <sz val="9"/>
      <color indexed="10"/>
      <name val="ＭＳ Ｐゴシック"/>
      <family val="3"/>
    </font>
    <font>
      <b/>
      <i/>
      <sz val="11"/>
      <name val="ＭＳ Ｐ明朝"/>
      <family val="1"/>
    </font>
    <font>
      <i/>
      <sz val="11"/>
      <name val="ＭＳ Ｐ明朝"/>
      <family val="1"/>
    </font>
    <font>
      <sz val="10"/>
      <name val="ＭＳ Ｐ明朝"/>
      <family val="1"/>
    </font>
    <font>
      <sz val="10.5"/>
      <name val="ＭＳ Ｐ明朝"/>
      <family val="1"/>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color rgb="FF0000FF"/>
      <name val="ＭＳ Ｐゴシック"/>
      <family val="3"/>
    </font>
    <font>
      <sz val="9"/>
      <color rgb="FF0000FF"/>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double"/>
    </border>
    <border>
      <left style="thin"/>
      <right style="thin"/>
      <top style="thin"/>
      <bottom style="thin"/>
    </border>
    <border>
      <left style="thin"/>
      <right>
        <color indexed="63"/>
      </right>
      <top style="thin"/>
      <bottom>
        <color indexed="63"/>
      </bottom>
    </border>
    <border>
      <left style="thin"/>
      <right style="double"/>
      <top style="thin"/>
      <bottom>
        <color indexed="63"/>
      </bottom>
    </border>
    <border>
      <left style="thin"/>
      <right>
        <color indexed="63"/>
      </right>
      <top style="thin"/>
      <bottom style="thin"/>
    </border>
    <border>
      <left style="thin"/>
      <right style="double"/>
      <top style="thin"/>
      <bottom style="thin"/>
    </border>
    <border>
      <left style="medium"/>
      <right style="thin"/>
      <top>
        <color indexed="63"/>
      </top>
      <bottom style="thin"/>
    </border>
    <border>
      <left style="thin"/>
      <right style="double"/>
      <top style="double"/>
      <bottom style="thin"/>
    </border>
    <border>
      <left style="medium"/>
      <right>
        <color indexed="63"/>
      </right>
      <top style="thin"/>
      <bottom style="thin"/>
    </border>
    <border>
      <left style="medium"/>
      <right style="thin"/>
      <top style="thin"/>
      <bottom style="double"/>
    </border>
    <border>
      <left style="thin"/>
      <right>
        <color indexed="63"/>
      </right>
      <top>
        <color indexed="63"/>
      </top>
      <bottom style="double"/>
    </border>
    <border>
      <left style="thin"/>
      <right style="double"/>
      <top>
        <color indexed="63"/>
      </top>
      <bottom style="double"/>
    </border>
    <border>
      <left>
        <color indexed="63"/>
      </left>
      <right>
        <color indexed="63"/>
      </right>
      <top>
        <color indexed="63"/>
      </top>
      <bottom style="medium"/>
    </border>
    <border>
      <left style="thin"/>
      <right style="thin"/>
      <top style="double"/>
      <bottom style="thin"/>
    </border>
    <border>
      <left style="double"/>
      <right style="thin"/>
      <top>
        <color indexed="63"/>
      </top>
      <bottom style="thin"/>
    </border>
    <border>
      <left style="thin"/>
      <right style="thin"/>
      <top>
        <color indexed="63"/>
      </top>
      <bottom style="thin"/>
    </border>
    <border>
      <left style="double"/>
      <right style="thin"/>
      <top style="thin"/>
      <bottom style="thin"/>
    </border>
    <border>
      <left style="double"/>
      <right style="thin"/>
      <top style="thin"/>
      <bottom>
        <color indexed="63"/>
      </bottom>
    </border>
    <border>
      <left style="thin"/>
      <right style="thin"/>
      <top style="thin"/>
      <bottom>
        <color indexed="63"/>
      </bottom>
    </border>
    <border>
      <left style="double"/>
      <right style="thin"/>
      <top>
        <color indexed="63"/>
      </top>
      <bottom style="double"/>
    </border>
    <border>
      <left style="thin"/>
      <right style="thin"/>
      <top>
        <color indexed="63"/>
      </top>
      <bottom style="double"/>
    </border>
    <border>
      <left style="double"/>
      <right style="thin"/>
      <top>
        <color indexed="63"/>
      </top>
      <bottom style="medium"/>
    </border>
    <border>
      <left style="thin"/>
      <right style="thin"/>
      <top>
        <color indexed="63"/>
      </top>
      <bottom style="medium"/>
    </border>
    <border>
      <left style="double"/>
      <right style="thin"/>
      <top style="double"/>
      <bottom style="medium"/>
    </border>
    <border>
      <left style="thin"/>
      <right style="thin"/>
      <top style="double"/>
      <bottom style="medium"/>
    </border>
    <border>
      <left style="double"/>
      <right style="thin"/>
      <top style="double"/>
      <bottom style="thin"/>
    </border>
    <border>
      <left>
        <color indexed="63"/>
      </left>
      <right>
        <color indexed="63"/>
      </right>
      <top style="thin"/>
      <bottom style="thin"/>
    </border>
    <border>
      <left>
        <color indexed="63"/>
      </left>
      <right style="double"/>
      <top>
        <color indexed="63"/>
      </top>
      <bottom style="thin"/>
    </border>
    <border>
      <left>
        <color indexed="63"/>
      </left>
      <right style="double"/>
      <top style="thin"/>
      <bottom style="thin"/>
    </border>
    <border>
      <left>
        <color indexed="63"/>
      </left>
      <right style="double"/>
      <top style="thin"/>
      <bottom style="medium"/>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style="thin"/>
    </border>
    <border>
      <left>
        <color indexed="63"/>
      </left>
      <right style="double"/>
      <top style="double"/>
      <bottom style="thin"/>
    </border>
    <border>
      <left style="thin"/>
      <right style="thin"/>
      <top style="thin"/>
      <bottom style="double"/>
    </border>
    <border>
      <left style="double"/>
      <right>
        <color indexed="63"/>
      </right>
      <top style="thin"/>
      <bottom style="double"/>
    </border>
    <border>
      <left style="double"/>
      <right style="thin"/>
      <top style="thin"/>
      <bottom style="double"/>
    </border>
    <border>
      <left style="thin"/>
      <right>
        <color indexed="63"/>
      </right>
      <top style="thin"/>
      <bottom style="double"/>
    </border>
    <border>
      <left style="double"/>
      <right>
        <color indexed="63"/>
      </right>
      <top style="thin"/>
      <bottom style="thin"/>
    </border>
    <border>
      <left>
        <color indexed="63"/>
      </left>
      <right style="medium"/>
      <top style="medium"/>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style="thin"/>
      <right>
        <color indexed="63"/>
      </right>
      <top>
        <color indexed="63"/>
      </top>
      <bottom style="medium"/>
    </border>
    <border>
      <left style="thin"/>
      <right>
        <color indexed="63"/>
      </right>
      <top style="double"/>
      <bottom style="thin"/>
    </border>
    <border>
      <left style="thin"/>
      <right>
        <color indexed="63"/>
      </right>
      <top style="double"/>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double"/>
      <right>
        <color indexed="63"/>
      </right>
      <top>
        <color indexed="63"/>
      </top>
      <bottom>
        <color indexed="63"/>
      </bottom>
    </border>
    <border>
      <left style="medium"/>
      <right style="double"/>
      <top>
        <color indexed="63"/>
      </top>
      <bottom style="medium"/>
    </border>
    <border>
      <left>
        <color indexed="63"/>
      </left>
      <right>
        <color indexed="63"/>
      </right>
      <top>
        <color indexed="63"/>
      </top>
      <bottom style="thin"/>
    </border>
    <border>
      <left style="medium"/>
      <right>
        <color indexed="63"/>
      </right>
      <top style="thin"/>
      <bottom style="double"/>
    </border>
    <border>
      <left style="medium"/>
      <right style="double"/>
      <top>
        <color indexed="63"/>
      </top>
      <bottom style="double"/>
    </border>
    <border>
      <left style="medium"/>
      <right style="double"/>
      <top>
        <color indexed="63"/>
      </top>
      <bottom>
        <color indexed="63"/>
      </bottom>
    </border>
    <border>
      <left style="double"/>
      <right style="dotted"/>
      <top style="thin"/>
      <bottom style="thin"/>
    </border>
    <border>
      <left style="double"/>
      <right style="dotted"/>
      <top style="thin"/>
      <bottom style="double"/>
    </border>
    <border>
      <left style="double"/>
      <right style="dotted"/>
      <top>
        <color indexed="63"/>
      </top>
      <bottom style="thin"/>
    </border>
    <border>
      <left style="medium"/>
      <right>
        <color indexed="63"/>
      </right>
      <top>
        <color indexed="63"/>
      </top>
      <bottom style="medium"/>
    </border>
    <border>
      <left style="double"/>
      <right style="dotted"/>
      <top>
        <color indexed="63"/>
      </top>
      <bottom style="medium"/>
    </border>
    <border>
      <left>
        <color indexed="63"/>
      </left>
      <right style="thin"/>
      <top style="double"/>
      <bottom style="thin"/>
    </border>
    <border>
      <left>
        <color indexed="63"/>
      </left>
      <right style="thin"/>
      <top style="thin"/>
      <bottom style="thin"/>
    </border>
    <border>
      <left style="medium"/>
      <right style="double"/>
      <top style="thin"/>
      <bottom style="thin"/>
    </border>
    <border>
      <left style="medium"/>
      <right style="double"/>
      <top style="thin"/>
      <bottom>
        <color indexed="63"/>
      </bottom>
    </border>
    <border>
      <left style="medium"/>
      <right style="double"/>
      <top style="thin"/>
      <bottom style="double"/>
    </border>
    <border>
      <left style="medium"/>
      <right style="double"/>
      <top style="double"/>
      <bottom style="thin"/>
    </border>
    <border>
      <left style="thin"/>
      <right style="medium"/>
      <top>
        <color indexed="63"/>
      </top>
      <bottom style="thin"/>
    </border>
    <border>
      <left style="thin"/>
      <right style="medium"/>
      <top style="thin"/>
      <bottom style="thin"/>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right style="thin"/>
      <top style="medium"/>
      <bottom style="thin"/>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double"/>
      <top style="medium"/>
      <bottom style="thin"/>
    </border>
    <border>
      <left>
        <color indexed="63"/>
      </left>
      <right style="double"/>
      <top style="thin"/>
      <bottom style="double"/>
    </border>
    <border>
      <left>
        <color indexed="63"/>
      </left>
      <right style="medium"/>
      <top style="thin"/>
      <bottom style="double"/>
    </border>
    <border>
      <left style="double"/>
      <right>
        <color indexed="63"/>
      </right>
      <top>
        <color indexed="63"/>
      </top>
      <bottom style="thin"/>
    </border>
    <border>
      <left style="double"/>
      <right>
        <color indexed="63"/>
      </right>
      <top>
        <color indexed="63"/>
      </top>
      <bottom style="medium"/>
    </border>
    <border>
      <left>
        <color indexed="63"/>
      </left>
      <right style="medium"/>
      <top>
        <color indexed="63"/>
      </top>
      <bottom style="medium"/>
    </border>
    <border>
      <left style="double"/>
      <right>
        <color indexed="63"/>
      </right>
      <top style="double"/>
      <bottom style="thin"/>
    </border>
    <border>
      <left style="double"/>
      <right>
        <color indexed="63"/>
      </right>
      <top style="double"/>
      <bottom style="medium"/>
    </border>
    <border>
      <left>
        <color indexed="63"/>
      </left>
      <right style="thin"/>
      <top style="double"/>
      <bottom style="medium"/>
    </border>
    <border>
      <left style="dotted"/>
      <right>
        <color indexed="63"/>
      </right>
      <top>
        <color indexed="63"/>
      </top>
      <bottom style="medium"/>
    </border>
    <border>
      <left>
        <color indexed="63"/>
      </left>
      <right style="double"/>
      <top>
        <color indexed="63"/>
      </top>
      <bottom style="medium"/>
    </border>
    <border>
      <left style="dotted"/>
      <right>
        <color indexed="63"/>
      </right>
      <top style="thin"/>
      <bottom style="thin"/>
    </border>
    <border>
      <left>
        <color indexed="63"/>
      </left>
      <right style="dotted"/>
      <top style="double"/>
      <bottom style="medium"/>
    </border>
    <border>
      <left style="dotted"/>
      <right>
        <color indexed="63"/>
      </right>
      <top style="thin"/>
      <bottom style="double"/>
    </border>
    <border>
      <left style="dotted"/>
      <right>
        <color indexed="63"/>
      </right>
      <top style="double"/>
      <bottom style="thin"/>
    </border>
    <border>
      <left>
        <color indexed="63"/>
      </left>
      <right style="dotted"/>
      <top>
        <color indexed="63"/>
      </top>
      <bottom style="thin"/>
    </border>
    <border>
      <left>
        <color indexed="63"/>
      </left>
      <right style="dotted"/>
      <top style="thin"/>
      <bottom style="double"/>
    </border>
    <border>
      <left>
        <color indexed="63"/>
      </left>
      <right style="dotted"/>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double"/>
      <right style="thin"/>
      <top style="medium"/>
      <bottom style="thin"/>
    </border>
    <border>
      <left style="thin"/>
      <right style="double"/>
      <top style="medium"/>
      <bottom style="thin"/>
    </border>
    <border>
      <left style="thin"/>
      <right style="double"/>
      <top style="thin"/>
      <bottom style="double"/>
    </border>
    <border>
      <left style="thin"/>
      <right style="double"/>
      <top>
        <color indexed="63"/>
      </top>
      <bottom style="medium"/>
    </border>
    <border>
      <left>
        <color indexed="63"/>
      </left>
      <right style="medium"/>
      <top style="double"/>
      <bottom style="medium"/>
    </border>
    <border>
      <left>
        <color indexed="63"/>
      </left>
      <right style="medium"/>
      <top style="double"/>
      <bottom style="thin"/>
    </border>
    <border>
      <left style="thin"/>
      <right style="double"/>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double"/>
      <bottom>
        <color indexed="63"/>
      </bottom>
    </border>
    <border>
      <left>
        <color indexed="63"/>
      </left>
      <right style="thin"/>
      <top>
        <color indexed="63"/>
      </top>
      <bottom style="medium"/>
    </border>
    <border>
      <left style="double"/>
      <right>
        <color indexed="63"/>
      </right>
      <top>
        <color indexed="63"/>
      </top>
      <bottom style="double"/>
    </border>
    <border>
      <left style="double"/>
      <right>
        <color indexed="63"/>
      </right>
      <top style="thin"/>
      <bottom>
        <color indexed="63"/>
      </bottom>
    </border>
    <border>
      <left>
        <color indexed="63"/>
      </left>
      <right style="double"/>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double"/>
      <top style="medium"/>
      <bottom>
        <color indexed="63"/>
      </bottom>
    </border>
    <border>
      <left style="double"/>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double"/>
      <top>
        <color indexed="63"/>
      </top>
      <bottom>
        <color indexed="63"/>
      </bottom>
    </border>
    <border>
      <left style="double"/>
      <right style="double"/>
      <top style="medium"/>
      <bottom>
        <color indexed="63"/>
      </bottom>
    </border>
    <border>
      <left style="double"/>
      <right style="double"/>
      <top>
        <color indexed="63"/>
      </top>
      <bottom style="thin"/>
    </border>
    <border>
      <left style="double"/>
      <right style="double"/>
      <top>
        <color indexed="63"/>
      </top>
      <bottom>
        <color indexed="63"/>
      </bottom>
    </border>
    <border>
      <left style="double"/>
      <right style="double"/>
      <top style="thin"/>
      <bottom style="double"/>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90" fillId="0" borderId="3" applyNumberFormat="0" applyFill="0" applyAlignment="0" applyProtection="0"/>
    <xf numFmtId="0" fontId="91" fillId="28" borderId="0" applyNumberFormat="0" applyBorder="0" applyAlignment="0" applyProtection="0"/>
    <xf numFmtId="0" fontId="92" fillId="29"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29"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01" fillId="31" borderId="0" applyNumberFormat="0" applyBorder="0" applyAlignment="0" applyProtection="0"/>
  </cellStyleXfs>
  <cellXfs count="740">
    <xf numFmtId="0" fontId="0" fillId="0" borderId="0" xfId="0" applyAlignment="1">
      <alignment/>
    </xf>
    <xf numFmtId="0" fontId="5" fillId="0" borderId="0" xfId="62" applyFont="1" applyAlignment="1">
      <alignment/>
      <protection/>
    </xf>
    <xf numFmtId="0" fontId="6" fillId="0" borderId="0" xfId="62" applyFont="1" applyAlignment="1">
      <alignment vertical="center" wrapText="1"/>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wrapText="1"/>
      <protection/>
    </xf>
    <xf numFmtId="0" fontId="10" fillId="0" borderId="0" xfId="62" applyFont="1" applyAlignment="1">
      <alignment vertical="top"/>
      <protection/>
    </xf>
    <xf numFmtId="0" fontId="11" fillId="0" borderId="0" xfId="62" applyFont="1" applyAlignment="1">
      <alignment horizontal="center" vertical="center"/>
      <protection/>
    </xf>
    <xf numFmtId="0" fontId="12" fillId="0" borderId="0" xfId="62" applyFont="1" applyAlignment="1">
      <alignment vertical="center" wrapText="1"/>
      <protection/>
    </xf>
    <xf numFmtId="0" fontId="14" fillId="0" borderId="0" xfId="0" applyFont="1" applyAlignment="1">
      <alignment/>
    </xf>
    <xf numFmtId="0" fontId="10" fillId="0" borderId="0" xfId="62" applyFont="1" applyAlignment="1">
      <alignment vertical="center"/>
      <protection/>
    </xf>
    <xf numFmtId="0" fontId="5" fillId="0" borderId="0" xfId="62" applyFont="1" applyAlignment="1">
      <alignment vertical="center"/>
      <protection/>
    </xf>
    <xf numFmtId="0" fontId="15" fillId="0" borderId="0" xfId="0" applyFont="1" applyAlignment="1">
      <alignment/>
    </xf>
    <xf numFmtId="0" fontId="16" fillId="0" borderId="0" xfId="0" applyFont="1" applyAlignment="1">
      <alignment/>
    </xf>
    <xf numFmtId="0" fontId="0" fillId="0" borderId="0" xfId="0" applyBorder="1" applyAlignment="1" applyProtection="1">
      <alignment horizontal="right" vertical="center"/>
      <protection locked="0"/>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xf>
    <xf numFmtId="0" fontId="11" fillId="0" borderId="0" xfId="62" applyFont="1" applyFill="1" applyAlignment="1">
      <alignment horizontal="center" vertical="top"/>
      <protection/>
    </xf>
    <xf numFmtId="0" fontId="13" fillId="0" borderId="0" xfId="0" applyFont="1" applyFill="1" applyBorder="1" applyAlignment="1">
      <alignment vertical="center"/>
    </xf>
    <xf numFmtId="0" fontId="21" fillId="0" borderId="0" xfId="0" applyFont="1" applyBorder="1" applyAlignment="1">
      <alignment horizontal="center" vertical="center"/>
    </xf>
    <xf numFmtId="0" fontId="0" fillId="0" borderId="10" xfId="0" applyBorder="1" applyAlignment="1">
      <alignment horizontal="center" vertical="center"/>
    </xf>
    <xf numFmtId="0" fontId="5" fillId="0" borderId="0" xfId="63" applyFont="1" applyAlignment="1">
      <alignment/>
      <protection/>
    </xf>
    <xf numFmtId="0" fontId="6" fillId="0" borderId="0" xfId="63" applyFont="1" applyAlignment="1">
      <alignment vertical="center" wrapText="1"/>
      <protection/>
    </xf>
    <xf numFmtId="0" fontId="7" fillId="0" borderId="0" xfId="63" applyFont="1" applyAlignment="1">
      <alignment horizontal="center" vertical="center"/>
      <protection/>
    </xf>
    <xf numFmtId="0" fontId="8" fillId="0" borderId="0" xfId="63" applyFont="1" applyAlignment="1">
      <alignment horizontal="center" vertical="center"/>
      <protection/>
    </xf>
    <xf numFmtId="0" fontId="9" fillId="0" borderId="0" xfId="63" applyFont="1" applyAlignment="1">
      <alignment vertical="center" wrapText="1"/>
      <protection/>
    </xf>
    <xf numFmtId="0" fontId="10" fillId="0" borderId="0" xfId="63" applyFont="1" applyAlignment="1">
      <alignment vertical="center"/>
      <protection/>
    </xf>
    <xf numFmtId="0" fontId="12" fillId="0" borderId="0" xfId="63" applyFont="1" applyBorder="1" applyAlignment="1">
      <alignment vertical="center" wrapText="1"/>
      <protection/>
    </xf>
    <xf numFmtId="0" fontId="11" fillId="0" borderId="0" xfId="63" applyFont="1" applyAlignment="1">
      <alignment horizontal="center" vertical="center"/>
      <protection/>
    </xf>
    <xf numFmtId="0" fontId="12" fillId="0" borderId="0" xfId="63" applyFont="1" applyAlignment="1">
      <alignment vertical="center" wrapText="1"/>
      <protection/>
    </xf>
    <xf numFmtId="0" fontId="5" fillId="0" borderId="0" xfId="63" applyFont="1" applyAlignment="1">
      <alignment vertical="center"/>
      <protection/>
    </xf>
    <xf numFmtId="0" fontId="11" fillId="32" borderId="0" xfId="62" applyFont="1" applyFill="1" applyAlignment="1">
      <alignment horizontal="center" vertical="center"/>
      <protection/>
    </xf>
    <xf numFmtId="0" fontId="11" fillId="32" borderId="0" xfId="62" applyFont="1" applyFill="1" applyAlignment="1">
      <alignment horizontal="center" vertical="top"/>
      <protection/>
    </xf>
    <xf numFmtId="0" fontId="11" fillId="32" borderId="0" xfId="63" applyFont="1" applyFill="1" applyAlignment="1">
      <alignment horizontal="center" vertical="center"/>
      <protection/>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5" fillId="0" borderId="0" xfId="0" applyFont="1" applyAlignment="1">
      <alignment/>
    </xf>
    <xf numFmtId="0" fontId="21" fillId="0" borderId="0" xfId="0" applyFont="1" applyBorder="1" applyAlignment="1">
      <alignment horizontal="center" vertical="center" wrapText="1"/>
    </xf>
    <xf numFmtId="184" fontId="13" fillId="0" borderId="24" xfId="0" applyNumberFormat="1" applyFont="1" applyFill="1" applyBorder="1" applyAlignment="1">
      <alignment horizontal="center" vertical="center"/>
    </xf>
    <xf numFmtId="184" fontId="13" fillId="0" borderId="25" xfId="0" applyNumberFormat="1" applyFont="1" applyFill="1" applyBorder="1" applyAlignment="1">
      <alignment horizontal="center" vertical="center"/>
    </xf>
    <xf numFmtId="178" fontId="13" fillId="0" borderId="26" xfId="0" applyNumberFormat="1" applyFont="1" applyFill="1" applyBorder="1" applyAlignment="1">
      <alignment horizontal="center" vertical="center"/>
    </xf>
    <xf numFmtId="178" fontId="13" fillId="0" borderId="11" xfId="0" applyNumberFormat="1" applyFont="1" applyFill="1" applyBorder="1" applyAlignment="1">
      <alignment horizontal="center" vertical="center"/>
    </xf>
    <xf numFmtId="184" fontId="13" fillId="0" borderId="26" xfId="0" applyNumberFormat="1" applyFont="1" applyFill="1" applyBorder="1" applyAlignment="1">
      <alignment horizontal="center" vertical="center"/>
    </xf>
    <xf numFmtId="184" fontId="13" fillId="0" borderId="11" xfId="0" applyNumberFormat="1" applyFont="1" applyFill="1" applyBorder="1" applyAlignment="1">
      <alignment horizontal="center" vertical="center"/>
    </xf>
    <xf numFmtId="184" fontId="13" fillId="0" borderId="27" xfId="0" applyNumberFormat="1" applyFont="1" applyFill="1" applyBorder="1" applyAlignment="1">
      <alignment horizontal="center" vertical="center"/>
    </xf>
    <xf numFmtId="184" fontId="13" fillId="0" borderId="28" xfId="0" applyNumberFormat="1" applyFont="1" applyFill="1" applyBorder="1" applyAlignment="1">
      <alignment horizontal="center" vertical="center"/>
    </xf>
    <xf numFmtId="184" fontId="13" fillId="0" borderId="29" xfId="0" applyNumberFormat="1" applyFont="1" applyFill="1" applyBorder="1" applyAlignment="1">
      <alignment horizontal="center" vertical="center"/>
    </xf>
    <xf numFmtId="184" fontId="13" fillId="0" borderId="30" xfId="0" applyNumberFormat="1" applyFont="1" applyFill="1" applyBorder="1" applyAlignment="1">
      <alignment horizontal="center" vertical="center"/>
    </xf>
    <xf numFmtId="178" fontId="13" fillId="0" borderId="27" xfId="0" applyNumberFormat="1" applyFont="1" applyFill="1" applyBorder="1" applyAlignment="1">
      <alignment horizontal="center" vertical="center"/>
    </xf>
    <xf numFmtId="178" fontId="13" fillId="0" borderId="28" xfId="0" applyNumberFormat="1" applyFont="1" applyFill="1" applyBorder="1" applyAlignment="1">
      <alignment horizontal="center" vertical="center"/>
    </xf>
    <xf numFmtId="184" fontId="13" fillId="0" borderId="31" xfId="0" applyNumberFormat="1" applyFont="1" applyFill="1" applyBorder="1" applyAlignment="1">
      <alignment horizontal="center" vertical="center"/>
    </xf>
    <xf numFmtId="184" fontId="13" fillId="0" borderId="32" xfId="0" applyNumberFormat="1" applyFont="1" applyFill="1" applyBorder="1" applyAlignment="1">
      <alignment horizontal="center" vertical="center"/>
    </xf>
    <xf numFmtId="178" fontId="13" fillId="0" borderId="33" xfId="0" applyNumberFormat="1" applyFont="1" applyFill="1" applyBorder="1" applyAlignment="1">
      <alignment horizontal="center" vertical="center"/>
    </xf>
    <xf numFmtId="178" fontId="13" fillId="0" borderId="34" xfId="0" applyNumberFormat="1" applyFont="1" applyFill="1" applyBorder="1" applyAlignment="1">
      <alignment horizontal="center" vertical="center"/>
    </xf>
    <xf numFmtId="0" fontId="12" fillId="0" borderId="0" xfId="62" applyFont="1" applyBorder="1" applyAlignment="1">
      <alignment vertical="center" wrapText="1"/>
      <protection/>
    </xf>
    <xf numFmtId="0" fontId="28" fillId="0" borderId="0" xfId="0" applyFont="1" applyAlignment="1">
      <alignment/>
    </xf>
    <xf numFmtId="0" fontId="11" fillId="0" borderId="0" xfId="63" applyFont="1" applyFill="1" applyAlignment="1">
      <alignment horizontal="center" vertical="center"/>
      <protection/>
    </xf>
    <xf numFmtId="0" fontId="0" fillId="0" borderId="0" xfId="0" applyAlignment="1">
      <alignment vertical="center"/>
    </xf>
    <xf numFmtId="0" fontId="11" fillId="0" borderId="0" xfId="62" applyFont="1" applyFill="1" applyAlignment="1">
      <alignment horizontal="center" vertical="center"/>
      <protection/>
    </xf>
    <xf numFmtId="178" fontId="13" fillId="0" borderId="35" xfId="0" applyNumberFormat="1" applyFont="1" applyFill="1" applyBorder="1" applyAlignment="1">
      <alignment horizontal="center" vertical="center"/>
    </xf>
    <xf numFmtId="178" fontId="13" fillId="0" borderId="23" xfId="0" applyNumberFormat="1" applyFont="1" applyFill="1" applyBorder="1" applyAlignment="1">
      <alignment horizontal="center" vertical="center"/>
    </xf>
    <xf numFmtId="0" fontId="12" fillId="0" borderId="0" xfId="62" applyFont="1" applyFill="1" applyAlignment="1">
      <alignment vertical="center" wrapText="1"/>
      <protection/>
    </xf>
    <xf numFmtId="0" fontId="5" fillId="0" borderId="0" xfId="67" applyFont="1" applyAlignment="1">
      <alignment vertical="center"/>
      <protection/>
    </xf>
    <xf numFmtId="0" fontId="6" fillId="0" borderId="0" xfId="67" applyFont="1" applyAlignment="1">
      <alignment vertical="center" wrapText="1"/>
      <protection/>
    </xf>
    <xf numFmtId="0" fontId="7" fillId="0" borderId="0" xfId="67" applyFont="1" applyAlignment="1">
      <alignment horizontal="center" vertical="center"/>
      <protection/>
    </xf>
    <xf numFmtId="0" fontId="8" fillId="0" borderId="0" xfId="67" applyFont="1" applyAlignment="1">
      <alignment horizontal="center" vertical="center"/>
      <protection/>
    </xf>
    <xf numFmtId="0" fontId="9" fillId="0" borderId="0" xfId="67" applyFont="1" applyAlignment="1">
      <alignment vertical="center" wrapText="1"/>
      <protection/>
    </xf>
    <xf numFmtId="0" fontId="10" fillId="0" borderId="0" xfId="67" applyFont="1" applyAlignment="1">
      <alignment horizontal="center" vertical="center"/>
      <protection/>
    </xf>
    <xf numFmtId="0" fontId="11" fillId="32" borderId="0" xfId="67" applyFont="1" applyFill="1" applyAlignment="1">
      <alignment horizontal="center" vertical="center"/>
      <protection/>
    </xf>
    <xf numFmtId="0" fontId="12" fillId="0" borderId="0" xfId="67" applyFont="1" applyAlignment="1">
      <alignment vertical="center" wrapText="1"/>
      <protection/>
    </xf>
    <xf numFmtId="0" fontId="10" fillId="0" borderId="0" xfId="67" applyFont="1" applyAlignment="1" applyProtection="1">
      <alignment horizontal="center" vertical="center"/>
      <protection locked="0"/>
    </xf>
    <xf numFmtId="0" fontId="10" fillId="32" borderId="0" xfId="67" applyFont="1" applyFill="1" applyAlignment="1">
      <alignment horizontal="center" vertical="center"/>
      <protection/>
    </xf>
    <xf numFmtId="0" fontId="11" fillId="0" borderId="0" xfId="67" applyFont="1" applyFill="1" applyAlignment="1">
      <alignment horizontal="center" vertical="center"/>
      <protection/>
    </xf>
    <xf numFmtId="0" fontId="12" fillId="0" borderId="0" xfId="67" applyFont="1" applyFill="1" applyAlignment="1">
      <alignment vertical="center" wrapText="1"/>
      <protection/>
    </xf>
    <xf numFmtId="0" fontId="11" fillId="0" borderId="0" xfId="67" applyFont="1" applyAlignment="1">
      <alignment horizontal="center" vertical="center"/>
      <protection/>
    </xf>
    <xf numFmtId="0" fontId="0" fillId="0" borderId="0" xfId="0" applyFont="1" applyFill="1" applyAlignment="1">
      <alignment/>
    </xf>
    <xf numFmtId="0" fontId="21" fillId="0" borderId="0" xfId="0" applyFont="1" applyFill="1" applyAlignment="1">
      <alignment/>
    </xf>
    <xf numFmtId="0" fontId="30" fillId="0" borderId="0" xfId="0" applyFont="1" applyFill="1" applyAlignment="1">
      <alignment/>
    </xf>
    <xf numFmtId="0" fontId="0" fillId="0" borderId="0" xfId="0" applyFont="1" applyAlignment="1">
      <alignment/>
    </xf>
    <xf numFmtId="0" fontId="0" fillId="0" borderId="36" xfId="0" applyBorder="1" applyAlignment="1">
      <alignment vertical="center"/>
    </xf>
    <xf numFmtId="0" fontId="0" fillId="0" borderId="0" xfId="65">
      <alignment/>
      <protection/>
    </xf>
    <xf numFmtId="0" fontId="0" fillId="0" borderId="0" xfId="65" applyAlignment="1">
      <alignment vertical="top"/>
      <protection/>
    </xf>
    <xf numFmtId="0" fontId="32" fillId="0" borderId="0" xfId="65" applyFont="1" applyAlignment="1">
      <alignment horizontal="center" vertical="center"/>
      <protection/>
    </xf>
    <xf numFmtId="0" fontId="35" fillId="0" borderId="0" xfId="65" applyFont="1">
      <alignment/>
      <protection/>
    </xf>
    <xf numFmtId="0" fontId="36" fillId="0" borderId="0" xfId="65" applyFont="1" applyAlignment="1">
      <alignment horizontal="center" vertical="center"/>
      <protection/>
    </xf>
    <xf numFmtId="0" fontId="34" fillId="0" borderId="0" xfId="65" applyFont="1" applyAlignment="1">
      <alignment vertical="center"/>
      <protection/>
    </xf>
    <xf numFmtId="0" fontId="35" fillId="0" borderId="0" xfId="65" applyFont="1" applyAlignment="1">
      <alignment vertical="center"/>
      <protection/>
    </xf>
    <xf numFmtId="0" fontId="37" fillId="0" borderId="0" xfId="65" applyFont="1" applyAlignment="1">
      <alignment vertical="center"/>
      <protection/>
    </xf>
    <xf numFmtId="0" fontId="38" fillId="0" borderId="0" xfId="65" applyFont="1" applyAlignment="1">
      <alignment vertical="center"/>
      <protection/>
    </xf>
    <xf numFmtId="0" fontId="34" fillId="0" borderId="0" xfId="65" applyFont="1" applyAlignment="1" quotePrefix="1">
      <alignment horizontal="right" vertical="center"/>
      <protection/>
    </xf>
    <xf numFmtId="0" fontId="0" fillId="0" borderId="0" xfId="65" applyFont="1">
      <alignment/>
      <protection/>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xf>
    <xf numFmtId="0" fontId="0" fillId="0" borderId="18" xfId="0" applyBorder="1" applyAlignment="1">
      <alignment/>
    </xf>
    <xf numFmtId="0" fontId="0" fillId="0" borderId="41" xfId="0" applyBorder="1" applyAlignment="1">
      <alignment/>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Font="1" applyBorder="1" applyAlignment="1">
      <alignment horizontal="center" vertical="center"/>
    </xf>
    <xf numFmtId="180" fontId="0" fillId="0" borderId="0" xfId="0" applyNumberFormat="1" applyFont="1" applyBorder="1" applyAlignment="1">
      <alignment vertical="center"/>
    </xf>
    <xf numFmtId="180"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0" xfId="0" applyNumberFormat="1" applyFont="1" applyBorder="1" applyAlignment="1">
      <alignment vertical="center"/>
    </xf>
    <xf numFmtId="0" fontId="0" fillId="0" borderId="0" xfId="0" applyFill="1" applyAlignment="1">
      <alignment/>
    </xf>
    <xf numFmtId="0" fontId="43" fillId="0" borderId="0" xfId="0" applyFont="1" applyAlignment="1">
      <alignment/>
    </xf>
    <xf numFmtId="0" fontId="43" fillId="0" borderId="0" xfId="0" applyFont="1" applyFill="1" applyAlignment="1">
      <alignment/>
    </xf>
    <xf numFmtId="0" fontId="43" fillId="0" borderId="0" xfId="0" applyFont="1" applyAlignment="1">
      <alignment/>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44" fillId="0" borderId="0" xfId="0" applyFont="1" applyFill="1" applyAlignment="1">
      <alignment vertical="center"/>
    </xf>
    <xf numFmtId="0" fontId="44" fillId="0" borderId="0" xfId="0" applyFont="1" applyAlignment="1">
      <alignment/>
    </xf>
    <xf numFmtId="0" fontId="29" fillId="0" borderId="0" xfId="0" applyFont="1" applyAlignment="1">
      <alignment/>
    </xf>
    <xf numFmtId="0" fontId="21" fillId="0" borderId="0" xfId="0" applyFont="1" applyFill="1" applyBorder="1" applyAlignment="1">
      <alignment/>
    </xf>
    <xf numFmtId="0" fontId="30" fillId="0" borderId="0" xfId="0" applyFont="1" applyFill="1" applyBorder="1" applyAlignment="1">
      <alignment/>
    </xf>
    <xf numFmtId="183"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0" fontId="29" fillId="0" borderId="0" xfId="0" applyFont="1" applyFill="1" applyBorder="1" applyAlignment="1">
      <alignment horizontal="left"/>
    </xf>
    <xf numFmtId="183" fontId="21" fillId="0" borderId="0" xfId="0" applyNumberFormat="1" applyFont="1" applyFill="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21" fillId="0" borderId="1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28" xfId="0" applyFont="1" applyFill="1" applyBorder="1" applyAlignment="1">
      <alignment horizontal="center" vertical="center"/>
    </xf>
    <xf numFmtId="0" fontId="18" fillId="0" borderId="0" xfId="0" applyFont="1" applyAlignment="1">
      <alignment/>
    </xf>
    <xf numFmtId="0" fontId="33" fillId="0" borderId="0" xfId="64" applyFont="1" applyAlignment="1">
      <alignment horizontal="right" vertical="center"/>
      <protection/>
    </xf>
    <xf numFmtId="0" fontId="46" fillId="0" borderId="0" xfId="64" applyFont="1" applyAlignment="1">
      <alignment vertical="center"/>
      <protection/>
    </xf>
    <xf numFmtId="0" fontId="18" fillId="0" borderId="0" xfId="66" applyFont="1" applyAlignment="1">
      <alignment/>
      <protection/>
    </xf>
    <xf numFmtId="0" fontId="10" fillId="0" borderId="0" xfId="66" applyFont="1" applyAlignment="1">
      <alignment/>
      <protection/>
    </xf>
    <xf numFmtId="0" fontId="10" fillId="0" borderId="0" xfId="66" applyFont="1" applyAlignment="1">
      <alignment horizontal="center"/>
      <protection/>
    </xf>
    <xf numFmtId="0" fontId="6" fillId="0" borderId="0" xfId="66" applyFont="1" applyAlignment="1">
      <alignment wrapText="1"/>
      <protection/>
    </xf>
    <xf numFmtId="0" fontId="6" fillId="0" borderId="0" xfId="66" applyFont="1" applyAlignment="1">
      <alignment/>
      <protection/>
    </xf>
    <xf numFmtId="0" fontId="4" fillId="0" borderId="0" xfId="63" applyFont="1" applyAlignment="1">
      <alignment/>
      <protection/>
    </xf>
    <xf numFmtId="0" fontId="4" fillId="0" borderId="0" xfId="62" applyFont="1" applyAlignment="1">
      <alignment/>
      <protection/>
    </xf>
    <xf numFmtId="0" fontId="4" fillId="0" borderId="0" xfId="67" applyFont="1" applyAlignment="1">
      <alignment/>
      <protection/>
    </xf>
    <xf numFmtId="0" fontId="21" fillId="0" borderId="49"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2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1" fillId="0" borderId="51" xfId="0" applyFont="1" applyFill="1" applyBorder="1" applyAlignment="1">
      <alignment vertical="center"/>
    </xf>
    <xf numFmtId="0" fontId="21" fillId="0" borderId="52" xfId="0" applyFont="1" applyFill="1" applyBorder="1" applyAlignment="1">
      <alignment vertical="center"/>
    </xf>
    <xf numFmtId="0" fontId="0" fillId="0" borderId="0" xfId="0" applyAlignment="1">
      <alignment horizontal="right" vertical="center"/>
    </xf>
    <xf numFmtId="0" fontId="13" fillId="27" borderId="51" xfId="0" applyFont="1" applyFill="1" applyBorder="1" applyAlignment="1">
      <alignment horizontal="center" vertical="center"/>
    </xf>
    <xf numFmtId="0" fontId="53" fillId="0" borderId="0" xfId="0" applyFont="1" applyAlignment="1">
      <alignment/>
    </xf>
    <xf numFmtId="177" fontId="13" fillId="27" borderId="53" xfId="0" applyNumberFormat="1" applyFont="1" applyFill="1" applyBorder="1" applyAlignment="1">
      <alignment horizontal="center" vertical="center"/>
    </xf>
    <xf numFmtId="177" fontId="13" fillId="27" borderId="14" xfId="0" applyNumberFormat="1" applyFont="1" applyFill="1" applyBorder="1" applyAlignment="1">
      <alignment horizontal="center" vertical="center"/>
    </xf>
    <xf numFmtId="177" fontId="13" fillId="27" borderId="12" xfId="0" applyNumberFormat="1" applyFont="1" applyFill="1" applyBorder="1" applyAlignment="1">
      <alignment horizontal="center" vertical="center"/>
    </xf>
    <xf numFmtId="177" fontId="13" fillId="27" borderId="20" xfId="0" applyNumberFormat="1" applyFont="1" applyFill="1" applyBorder="1" applyAlignment="1">
      <alignment horizontal="center" vertical="center"/>
    </xf>
    <xf numFmtId="177" fontId="13" fillId="27" borderId="54" xfId="0" applyNumberFormat="1" applyFont="1" applyFill="1" applyBorder="1" applyAlignment="1">
      <alignment horizontal="center" vertical="center"/>
    </xf>
    <xf numFmtId="177" fontId="13" fillId="27" borderId="55" xfId="0" applyNumberFormat="1" applyFont="1" applyFill="1" applyBorder="1" applyAlignment="1">
      <alignment horizontal="center" vertical="center"/>
    </xf>
    <xf numFmtId="177" fontId="13" fillId="27" borderId="56" xfId="0" applyNumberFormat="1" applyFont="1" applyFill="1" applyBorder="1" applyAlignment="1">
      <alignment horizontal="center" vertical="center"/>
    </xf>
    <xf numFmtId="0" fontId="26" fillId="0" borderId="57" xfId="0" applyFont="1" applyFill="1" applyBorder="1" applyAlignment="1">
      <alignment horizontal="center" vertical="center"/>
    </xf>
    <xf numFmtId="0" fontId="26" fillId="0" borderId="16" xfId="0" applyFont="1" applyFill="1" applyBorder="1" applyAlignment="1">
      <alignment horizontal="center" vertical="center"/>
    </xf>
    <xf numFmtId="0" fontId="41" fillId="27" borderId="58" xfId="0" applyFont="1" applyFill="1" applyBorder="1" applyAlignment="1">
      <alignment horizontal="center" vertical="center"/>
    </xf>
    <xf numFmtId="0" fontId="41" fillId="27" borderId="59" xfId="0" applyFont="1" applyFill="1" applyBorder="1" applyAlignment="1">
      <alignment horizontal="center" vertical="center"/>
    </xf>
    <xf numFmtId="0" fontId="41" fillId="27" borderId="60" xfId="0" applyFont="1" applyFill="1" applyBorder="1" applyAlignment="1">
      <alignment horizontal="center" vertical="center"/>
    </xf>
    <xf numFmtId="0" fontId="54" fillId="27" borderId="4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vertical="center"/>
    </xf>
    <xf numFmtId="0" fontId="13" fillId="0" borderId="63" xfId="0" applyFont="1" applyFill="1" applyBorder="1" applyAlignment="1">
      <alignment horizontal="right" vertical="center" wrapText="1"/>
    </xf>
    <xf numFmtId="0" fontId="0" fillId="0" borderId="58" xfId="0" applyBorder="1" applyAlignment="1">
      <alignment horizontal="center" vertical="center"/>
    </xf>
    <xf numFmtId="0" fontId="26" fillId="27" borderId="57" xfId="0" applyFont="1" applyFill="1" applyBorder="1" applyAlignment="1">
      <alignment horizontal="center" vertical="center" wrapText="1"/>
    </xf>
    <xf numFmtId="0" fontId="21" fillId="27" borderId="25" xfId="0" applyFont="1" applyFill="1" applyBorder="1" applyAlignment="1">
      <alignment horizontal="center" vertical="center"/>
    </xf>
    <xf numFmtId="0" fontId="21" fillId="27" borderId="53" xfId="0" applyFont="1" applyFill="1" applyBorder="1" applyAlignment="1">
      <alignment horizontal="center" vertical="center"/>
    </xf>
    <xf numFmtId="0" fontId="21" fillId="27" borderId="57" xfId="0" applyFont="1" applyFill="1" applyBorder="1" applyAlignment="1">
      <alignment horizontal="center" vertical="center" wrapText="1"/>
    </xf>
    <xf numFmtId="0" fontId="21" fillId="27" borderId="18" xfId="0" applyFont="1" applyFill="1" applyBorder="1" applyAlignment="1">
      <alignment horizontal="center" vertical="center" wrapText="1"/>
    </xf>
    <xf numFmtId="0" fontId="21" fillId="27" borderId="11" xfId="0" applyFont="1" applyFill="1" applyBorder="1" applyAlignment="1">
      <alignment horizontal="center" vertical="center"/>
    </xf>
    <xf numFmtId="0" fontId="21" fillId="27" borderId="14" xfId="0" applyFont="1" applyFill="1" applyBorder="1" applyAlignment="1">
      <alignment horizontal="center" vertical="center"/>
    </xf>
    <xf numFmtId="0" fontId="26" fillId="27" borderId="18" xfId="0" applyFont="1" applyFill="1" applyBorder="1" applyAlignment="1">
      <alignment horizontal="center" vertical="center" wrapText="1"/>
    </xf>
    <xf numFmtId="0" fontId="21" fillId="27" borderId="64" xfId="0" applyFont="1" applyFill="1" applyBorder="1" applyAlignment="1">
      <alignment horizontal="center" vertical="center" wrapText="1"/>
    </xf>
    <xf numFmtId="0" fontId="21" fillId="27" borderId="30" xfId="0" applyFont="1" applyFill="1" applyBorder="1" applyAlignment="1">
      <alignment horizontal="center" vertical="center"/>
    </xf>
    <xf numFmtId="0" fontId="21" fillId="27" borderId="20" xfId="0" applyFont="1" applyFill="1" applyBorder="1" applyAlignment="1">
      <alignment horizontal="center" vertical="center"/>
    </xf>
    <xf numFmtId="0" fontId="55" fillId="27" borderId="58" xfId="0" applyFont="1" applyFill="1" applyBorder="1" applyAlignment="1">
      <alignment horizontal="center" vertical="center"/>
    </xf>
    <xf numFmtId="0" fontId="55" fillId="27" borderId="59" xfId="0" applyFont="1" applyFill="1" applyBorder="1" applyAlignment="1">
      <alignment horizontal="center" vertical="center"/>
    </xf>
    <xf numFmtId="0" fontId="55" fillId="27" borderId="60" xfId="0" applyFont="1" applyFill="1" applyBorder="1" applyAlignment="1">
      <alignment horizontal="center" vertical="center"/>
    </xf>
    <xf numFmtId="0" fontId="102" fillId="0" borderId="0" xfId="0" applyFont="1" applyAlignment="1">
      <alignment horizontal="left" vertical="center" readingOrder="1"/>
    </xf>
    <xf numFmtId="0" fontId="13" fillId="27" borderId="23" xfId="0" applyFont="1" applyFill="1" applyBorder="1" applyAlignment="1">
      <alignment horizontal="center" vertical="center"/>
    </xf>
    <xf numFmtId="0" fontId="13" fillId="27" borderId="25" xfId="0" applyFont="1" applyFill="1" applyBorder="1" applyAlignment="1">
      <alignment horizontal="center" vertical="center"/>
    </xf>
    <xf numFmtId="0" fontId="13" fillId="27" borderId="11" xfId="0" applyFont="1" applyFill="1" applyBorder="1" applyAlignment="1">
      <alignment horizontal="center" vertical="center"/>
    </xf>
    <xf numFmtId="0" fontId="13" fillId="27" borderId="30" xfId="0" applyFont="1" applyFill="1" applyBorder="1" applyAlignment="1">
      <alignment horizontal="center" vertical="center"/>
    </xf>
    <xf numFmtId="0" fontId="54" fillId="27" borderId="36" xfId="0" applyFont="1" applyFill="1" applyBorder="1" applyAlignment="1">
      <alignment vertical="center" wrapText="1"/>
    </xf>
    <xf numFmtId="0" fontId="53" fillId="27"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ill="1" applyAlignment="1">
      <alignment horizontal="right" vertical="center"/>
    </xf>
    <xf numFmtId="0" fontId="53"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horizontal="right" vertical="top"/>
    </xf>
    <xf numFmtId="0" fontId="0" fillId="0" borderId="0" xfId="0" applyFont="1" applyFill="1" applyAlignment="1">
      <alignment horizontal="center" vertical="top"/>
    </xf>
    <xf numFmtId="0" fontId="53" fillId="0" borderId="0" xfId="0" applyFont="1" applyFill="1" applyBorder="1" applyAlignment="1">
      <alignment horizontal="center" vertical="top"/>
    </xf>
    <xf numFmtId="0" fontId="53" fillId="0" borderId="0" xfId="0" applyFont="1" applyFill="1" applyAlignment="1">
      <alignment horizontal="center" vertical="top"/>
    </xf>
    <xf numFmtId="0" fontId="0" fillId="0" borderId="0" xfId="0" applyFont="1" applyFill="1" applyBorder="1" applyAlignment="1" applyProtection="1">
      <alignment horizontal="right" vertical="top"/>
      <protection locked="0"/>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right" vertical="center"/>
      <protection locked="0"/>
    </xf>
    <xf numFmtId="0" fontId="44" fillId="0" borderId="0" xfId="0" applyFont="1" applyFill="1" applyAlignment="1">
      <alignment/>
    </xf>
    <xf numFmtId="0" fontId="44" fillId="0" borderId="0" xfId="0" applyFont="1" applyAlignment="1">
      <alignment/>
    </xf>
    <xf numFmtId="0" fontId="44" fillId="0" borderId="0" xfId="0" applyFont="1" applyFill="1" applyAlignment="1">
      <alignment vertical="top"/>
    </xf>
    <xf numFmtId="0" fontId="44" fillId="0" borderId="0" xfId="0" applyFont="1" applyAlignment="1">
      <alignment vertical="top"/>
    </xf>
    <xf numFmtId="0" fontId="44" fillId="0" borderId="0" xfId="0" applyFont="1" applyAlignment="1">
      <alignment vertical="center"/>
    </xf>
    <xf numFmtId="0" fontId="45" fillId="0" borderId="0" xfId="0" applyFont="1" applyAlignment="1">
      <alignment vertical="center"/>
    </xf>
    <xf numFmtId="0" fontId="29" fillId="0" borderId="0" xfId="0" applyFont="1" applyAlignment="1">
      <alignment vertical="center"/>
    </xf>
    <xf numFmtId="0" fontId="29" fillId="0" borderId="0" xfId="0" applyFont="1" applyFill="1" applyBorder="1" applyAlignment="1">
      <alignment horizontal="left" vertical="top"/>
    </xf>
    <xf numFmtId="0" fontId="29" fillId="0" borderId="0" xfId="0" applyFont="1" applyAlignment="1">
      <alignment vertical="top"/>
    </xf>
    <xf numFmtId="0" fontId="43" fillId="0" borderId="0" xfId="0" applyFont="1" applyAlignment="1">
      <alignment vertical="top"/>
    </xf>
    <xf numFmtId="0" fontId="11" fillId="0" borderId="0" xfId="62" applyFont="1" applyAlignment="1">
      <alignment vertical="top"/>
      <protection/>
    </xf>
    <xf numFmtId="0" fontId="8" fillId="0" borderId="0" xfId="62" applyFont="1" applyAlignment="1">
      <alignment vertical="center"/>
      <protection/>
    </xf>
    <xf numFmtId="0" fontId="22" fillId="0" borderId="0" xfId="62" applyFont="1" applyAlignment="1">
      <alignment wrapText="1"/>
      <protection/>
    </xf>
    <xf numFmtId="0" fontId="13" fillId="0" borderId="65" xfId="0" applyFont="1" applyFill="1" applyBorder="1" applyAlignment="1">
      <alignment vertical="center" wrapText="1"/>
    </xf>
    <xf numFmtId="0" fontId="0" fillId="0" borderId="66" xfId="0" applyBorder="1" applyAlignment="1">
      <alignment/>
    </xf>
    <xf numFmtId="0" fontId="21" fillId="0" borderId="52"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Fill="1" applyAlignment="1">
      <alignment/>
    </xf>
    <xf numFmtId="0" fontId="57" fillId="0" borderId="0" xfId="0" applyFont="1" applyBorder="1" applyAlignment="1">
      <alignment horizontal="center" vertical="center" wrapText="1"/>
    </xf>
    <xf numFmtId="0" fontId="0" fillId="0" borderId="11" xfId="0" applyFill="1" applyBorder="1" applyAlignment="1">
      <alignment horizontal="center" vertical="center"/>
    </xf>
    <xf numFmtId="0" fontId="13" fillId="0" borderId="11" xfId="0" applyFont="1" applyFill="1" applyBorder="1" applyAlignment="1">
      <alignment horizontal="center" vertical="center"/>
    </xf>
    <xf numFmtId="0" fontId="0" fillId="0" borderId="0" xfId="0" applyFill="1" applyBorder="1" applyAlignment="1">
      <alignment horizontal="center" vertical="center"/>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184" fontId="13" fillId="0" borderId="69" xfId="0" applyNumberFormat="1" applyFont="1" applyFill="1" applyBorder="1" applyAlignment="1">
      <alignment horizontal="center" vertical="center"/>
    </xf>
    <xf numFmtId="184" fontId="13" fillId="0" borderId="67" xfId="0" applyNumberFormat="1" applyFont="1" applyFill="1" applyBorder="1" applyAlignment="1">
      <alignment horizontal="center" vertical="center"/>
    </xf>
    <xf numFmtId="184" fontId="13" fillId="0" borderId="68" xfId="0" applyNumberFormat="1" applyFont="1" applyFill="1" applyBorder="1" applyAlignment="1">
      <alignment horizontal="center" vertical="center"/>
    </xf>
    <xf numFmtId="0" fontId="0" fillId="0" borderId="70" xfId="0" applyFont="1" applyFill="1" applyBorder="1" applyAlignment="1">
      <alignment horizontal="center" vertical="center"/>
    </xf>
    <xf numFmtId="196" fontId="13" fillId="0" borderId="54" xfId="0" applyNumberFormat="1" applyFont="1" applyFill="1" applyBorder="1" applyAlignment="1">
      <alignment horizontal="center" vertical="center"/>
    </xf>
    <xf numFmtId="184" fontId="13" fillId="0" borderId="71" xfId="0" applyNumberFormat="1" applyFont="1" applyFill="1" applyBorder="1" applyAlignment="1">
      <alignment horizontal="center" vertical="center"/>
    </xf>
    <xf numFmtId="0" fontId="18" fillId="0" borderId="0" xfId="0" applyFont="1" applyFill="1" applyAlignment="1">
      <alignment horizontal="justify"/>
    </xf>
    <xf numFmtId="0" fontId="18" fillId="0" borderId="0" xfId="0" applyFont="1" applyAlignment="1">
      <alignment horizontal="justify"/>
    </xf>
    <xf numFmtId="0" fontId="15" fillId="0" borderId="0" xfId="68" applyFont="1">
      <alignment vertical="center"/>
      <protection/>
    </xf>
    <xf numFmtId="0" fontId="0" fillId="0" borderId="0" xfId="68">
      <alignment vertical="center"/>
      <protection/>
    </xf>
    <xf numFmtId="0" fontId="0" fillId="0" borderId="0" xfId="68" applyFont="1">
      <alignment vertical="center"/>
      <protection/>
    </xf>
    <xf numFmtId="0" fontId="43" fillId="0" borderId="0" xfId="68" applyFont="1">
      <alignment vertical="center"/>
      <protection/>
    </xf>
    <xf numFmtId="0" fontId="0" fillId="0" borderId="0" xfId="68" applyFont="1" applyBorder="1">
      <alignment vertical="center"/>
      <protection/>
    </xf>
    <xf numFmtId="20" fontId="13" fillId="27" borderId="57" xfId="0" applyNumberFormat="1" applyFont="1" applyFill="1" applyBorder="1" applyAlignment="1">
      <alignment horizontal="center" vertical="center"/>
    </xf>
    <xf numFmtId="196" fontId="13" fillId="27" borderId="53" xfId="0" applyNumberFormat="1" applyFont="1" applyFill="1" applyBorder="1" applyAlignment="1">
      <alignment horizontal="center" vertical="center"/>
    </xf>
    <xf numFmtId="0" fontId="13" fillId="27" borderId="57" xfId="0" applyFont="1" applyFill="1" applyBorder="1" applyAlignment="1">
      <alignment horizontal="center" vertical="center"/>
    </xf>
    <xf numFmtId="196" fontId="13" fillId="27" borderId="14" xfId="0" applyNumberFormat="1" applyFont="1" applyFill="1" applyBorder="1" applyAlignment="1">
      <alignment horizontal="center" vertical="center"/>
    </xf>
    <xf numFmtId="0" fontId="13" fillId="27" borderId="64" xfId="0" applyFont="1" applyFill="1" applyBorder="1" applyAlignment="1">
      <alignment horizontal="center" vertical="center"/>
    </xf>
    <xf numFmtId="196" fontId="13" fillId="27" borderId="48" xfId="0" applyNumberFormat="1" applyFont="1" applyFill="1" applyBorder="1" applyAlignment="1">
      <alignment horizontal="center" vertical="center"/>
    </xf>
    <xf numFmtId="0" fontId="21" fillId="0" borderId="46" xfId="0" applyFont="1" applyFill="1" applyBorder="1" applyAlignment="1">
      <alignment horizontal="right" vertical="center"/>
    </xf>
    <xf numFmtId="0" fontId="0" fillId="0" borderId="0" xfId="0" applyAlignment="1">
      <alignment horizontal="center"/>
    </xf>
    <xf numFmtId="0" fontId="0" fillId="0" borderId="0" xfId="0" applyFont="1" applyBorder="1" applyAlignment="1" applyProtection="1">
      <alignment horizontal="center" vertical="center"/>
      <protection locked="0"/>
    </xf>
    <xf numFmtId="0" fontId="0" fillId="0" borderId="0" xfId="0" applyAlignment="1">
      <alignment horizontal="right"/>
    </xf>
    <xf numFmtId="0" fontId="0" fillId="0" borderId="0" xfId="0" applyFill="1" applyBorder="1" applyAlignment="1">
      <alignment vertical="center"/>
    </xf>
    <xf numFmtId="0" fontId="0" fillId="27" borderId="0" xfId="0" applyFont="1" applyFill="1" applyBorder="1" applyAlignment="1" applyProtection="1">
      <alignment horizontal="center" vertical="center"/>
      <protection locked="0"/>
    </xf>
    <xf numFmtId="0" fontId="0" fillId="27" borderId="0" xfId="0" applyFont="1" applyFill="1" applyBorder="1" applyAlignment="1" applyProtection="1">
      <alignment horizontal="center" vertical="center"/>
      <protection locked="0"/>
    </xf>
    <xf numFmtId="0" fontId="0" fillId="27" borderId="0" xfId="0" applyFill="1" applyAlignment="1">
      <alignment horizontal="center"/>
    </xf>
    <xf numFmtId="0"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27" borderId="11" xfId="0" applyFill="1" applyBorder="1" applyAlignment="1">
      <alignment horizontal="center" vertical="center"/>
    </xf>
    <xf numFmtId="0" fontId="0" fillId="0" borderId="43" xfId="68" applyFont="1" applyBorder="1">
      <alignment vertical="center"/>
      <protection/>
    </xf>
    <xf numFmtId="0" fontId="0" fillId="0" borderId="72" xfId="68" applyFont="1" applyBorder="1">
      <alignment vertical="center"/>
      <protection/>
    </xf>
    <xf numFmtId="0" fontId="0" fillId="0" borderId="36" xfId="68" applyFont="1" applyBorder="1">
      <alignment vertical="center"/>
      <protection/>
    </xf>
    <xf numFmtId="0" fontId="0" fillId="0" borderId="73" xfId="68" applyFont="1" applyBorder="1">
      <alignment vertical="center"/>
      <protection/>
    </xf>
    <xf numFmtId="0" fontId="0" fillId="0" borderId="51" xfId="68" applyFont="1" applyBorder="1">
      <alignment vertical="center"/>
      <protection/>
    </xf>
    <xf numFmtId="0" fontId="0" fillId="0" borderId="52" xfId="68" applyFont="1" applyBorder="1">
      <alignment vertical="center"/>
      <protection/>
    </xf>
    <xf numFmtId="0" fontId="0" fillId="27" borderId="55" xfId="68" applyFont="1" applyFill="1" applyBorder="1" applyAlignment="1">
      <alignment horizontal="center" vertical="center"/>
      <protection/>
    </xf>
    <xf numFmtId="0" fontId="0" fillId="27" borderId="14" xfId="68" applyFont="1" applyFill="1" applyBorder="1" applyAlignment="1">
      <alignment horizontal="center" vertical="center"/>
      <protection/>
    </xf>
    <xf numFmtId="0" fontId="0" fillId="27" borderId="12" xfId="68" applyFont="1" applyFill="1" applyBorder="1" applyAlignment="1">
      <alignment horizontal="center" vertical="center"/>
      <protection/>
    </xf>
    <xf numFmtId="0" fontId="0" fillId="27" borderId="43" xfId="68" applyFont="1" applyFill="1" applyBorder="1" applyAlignment="1">
      <alignment horizontal="center" vertical="center"/>
      <protection/>
    </xf>
    <xf numFmtId="0" fontId="0" fillId="27" borderId="36" xfId="68" applyFont="1" applyFill="1" applyBorder="1" applyAlignment="1">
      <alignment horizontal="center" vertical="center"/>
      <protection/>
    </xf>
    <xf numFmtId="0" fontId="0" fillId="27" borderId="51" xfId="68" applyFont="1" applyFill="1" applyBorder="1" applyAlignment="1">
      <alignment horizontal="center" vertical="center"/>
      <protection/>
    </xf>
    <xf numFmtId="0" fontId="0" fillId="27" borderId="48" xfId="68" applyFont="1" applyFill="1" applyBorder="1" applyAlignment="1">
      <alignment horizontal="center" vertical="center"/>
      <protection/>
    </xf>
    <xf numFmtId="0" fontId="53" fillId="0" borderId="22" xfId="68" applyFont="1" applyBorder="1" applyAlignment="1">
      <alignment horizontal="right" vertical="center"/>
      <protection/>
    </xf>
    <xf numFmtId="0" fontId="0" fillId="27" borderId="23" xfId="68" applyFill="1" applyBorder="1" applyAlignment="1">
      <alignment vertical="center" shrinkToFit="1"/>
      <protection/>
    </xf>
    <xf numFmtId="0" fontId="0" fillId="27" borderId="11" xfId="68" applyFill="1" applyBorder="1" applyAlignment="1">
      <alignment vertical="center" shrinkToFit="1"/>
      <protection/>
    </xf>
    <xf numFmtId="0" fontId="0" fillId="27" borderId="28" xfId="68" applyFill="1" applyBorder="1" applyAlignment="1">
      <alignment vertical="center" shrinkToFit="1"/>
      <protection/>
    </xf>
    <xf numFmtId="0" fontId="0" fillId="27" borderId="45" xfId="68" applyFill="1" applyBorder="1" applyAlignment="1">
      <alignment vertical="center" shrinkToFit="1"/>
      <protection/>
    </xf>
    <xf numFmtId="0" fontId="0" fillId="27" borderId="23" xfId="68" applyFill="1" applyBorder="1" applyAlignment="1">
      <alignment horizontal="center" vertical="center"/>
      <protection/>
    </xf>
    <xf numFmtId="0" fontId="0" fillId="27" borderId="11" xfId="68" applyFill="1" applyBorder="1" applyAlignment="1">
      <alignment horizontal="center" vertical="center"/>
      <protection/>
    </xf>
    <xf numFmtId="0" fontId="0" fillId="27" borderId="28" xfId="68" applyFill="1" applyBorder="1" applyAlignment="1">
      <alignment horizontal="center" vertical="center"/>
      <protection/>
    </xf>
    <xf numFmtId="0" fontId="0" fillId="27" borderId="45" xfId="68" applyFill="1" applyBorder="1" applyAlignment="1">
      <alignment horizontal="center" vertical="center"/>
      <protection/>
    </xf>
    <xf numFmtId="0" fontId="60" fillId="0" borderId="0" xfId="68" applyFont="1">
      <alignment vertical="center"/>
      <protection/>
    </xf>
    <xf numFmtId="0" fontId="61" fillId="0" borderId="0" xfId="68" applyFont="1">
      <alignment vertical="center"/>
      <protection/>
    </xf>
    <xf numFmtId="0" fontId="61" fillId="0" borderId="0" xfId="68" applyFont="1" applyAlignment="1">
      <alignment vertical="top"/>
      <protection/>
    </xf>
    <xf numFmtId="0" fontId="0" fillId="0" borderId="0" xfId="0" applyFont="1" applyAlignment="1">
      <alignment/>
    </xf>
    <xf numFmtId="0" fontId="0" fillId="27" borderId="74" xfId="0" applyFont="1" applyFill="1" applyBorder="1" applyAlignment="1">
      <alignment horizontal="center" vertical="center" wrapText="1"/>
    </xf>
    <xf numFmtId="0" fontId="0" fillId="27" borderId="75" xfId="0" applyFont="1" applyFill="1" applyBorder="1" applyAlignment="1">
      <alignment horizontal="center" vertical="center" wrapText="1"/>
    </xf>
    <xf numFmtId="0" fontId="0" fillId="27" borderId="76" xfId="0" applyFont="1" applyFill="1" applyBorder="1" applyAlignment="1">
      <alignment horizontal="center" vertical="center" wrapText="1"/>
    </xf>
    <xf numFmtId="0" fontId="0" fillId="0" borderId="0" xfId="0" applyAlignment="1">
      <alignment horizontal="center" vertical="center"/>
    </xf>
    <xf numFmtId="0" fontId="21" fillId="27" borderId="77" xfId="0" applyFont="1" applyFill="1" applyBorder="1" applyAlignment="1">
      <alignment horizontal="center" vertical="center" wrapText="1"/>
    </xf>
    <xf numFmtId="0" fontId="21" fillId="27" borderId="74" xfId="0" applyFont="1" applyFill="1" applyBorder="1" applyAlignment="1">
      <alignment horizontal="center" vertical="center" wrapText="1"/>
    </xf>
    <xf numFmtId="190" fontId="0" fillId="0" borderId="16" xfId="0" applyNumberFormat="1" applyBorder="1" applyAlignment="1">
      <alignment horizontal="center" vertical="center"/>
    </xf>
    <xf numFmtId="200" fontId="103" fillId="0" borderId="78" xfId="0" applyNumberFormat="1" applyFont="1" applyBorder="1" applyAlignment="1">
      <alignment horizontal="center" vertical="center"/>
    </xf>
    <xf numFmtId="200" fontId="103" fillId="0" borderId="79" xfId="0" applyNumberFormat="1" applyFont="1" applyBorder="1" applyAlignment="1">
      <alignment horizontal="center" vertical="center"/>
    </xf>
    <xf numFmtId="190" fontId="103" fillId="0" borderId="79" xfId="51" applyNumberFormat="1" applyFont="1" applyBorder="1" applyAlignment="1">
      <alignment horizontal="center" vertical="center"/>
    </xf>
    <xf numFmtId="190" fontId="0" fillId="27" borderId="11" xfId="51" applyNumberFormat="1" applyFont="1" applyFill="1" applyBorder="1" applyAlignment="1">
      <alignment horizontal="center" vertical="center"/>
    </xf>
    <xf numFmtId="190" fontId="0" fillId="0" borderId="19" xfId="0" applyNumberFormat="1" applyBorder="1" applyAlignment="1">
      <alignment horizontal="center" vertical="center"/>
    </xf>
    <xf numFmtId="190" fontId="0" fillId="27" borderId="45" xfId="51" applyNumberFormat="1" applyFont="1" applyFill="1" applyBorder="1" applyAlignment="1">
      <alignment horizontal="center" vertical="center"/>
    </xf>
    <xf numFmtId="190" fontId="103" fillId="0" borderId="80" xfId="51" applyNumberFormat="1" applyFont="1" applyBorder="1" applyAlignment="1">
      <alignment horizontal="center" vertical="center"/>
    </xf>
    <xf numFmtId="190" fontId="0" fillId="0" borderId="81" xfId="0" applyNumberFormat="1" applyBorder="1" applyAlignment="1">
      <alignment horizontal="center" vertical="center"/>
    </xf>
    <xf numFmtId="190" fontId="0" fillId="0" borderId="32" xfId="51" applyNumberFormat="1" applyFont="1" applyFill="1" applyBorder="1" applyAlignment="1">
      <alignment horizontal="center" vertical="center"/>
    </xf>
    <xf numFmtId="190" fontId="103" fillId="0" borderId="82" xfId="51" applyNumberFormat="1" applyFont="1" applyBorder="1" applyAlignment="1">
      <alignment horizontal="center" vertical="center"/>
    </xf>
    <xf numFmtId="0" fontId="0" fillId="0" borderId="63" xfId="0" applyFont="1" applyFill="1" applyBorder="1" applyAlignment="1">
      <alignment vertical="center" wrapText="1"/>
    </xf>
    <xf numFmtId="0" fontId="0" fillId="0" borderId="37" xfId="0" applyFont="1" applyFill="1" applyBorder="1" applyAlignment="1">
      <alignment vertical="center" wrapText="1"/>
    </xf>
    <xf numFmtId="0" fontId="0" fillId="0" borderId="0" xfId="0" applyFont="1" applyFill="1" applyAlignment="1">
      <alignment/>
    </xf>
    <xf numFmtId="0" fontId="0" fillId="0" borderId="0" xfId="0" applyFont="1" applyAlignment="1">
      <alignment/>
    </xf>
    <xf numFmtId="0" fontId="21" fillId="0" borderId="51" xfId="0" applyFont="1" applyFill="1" applyBorder="1" applyAlignment="1">
      <alignment horizontal="center" vertical="center"/>
    </xf>
    <xf numFmtId="0" fontId="38" fillId="33" borderId="14" xfId="65" applyFont="1" applyFill="1" applyBorder="1" applyAlignment="1">
      <alignment horizontal="center" vertical="center"/>
      <protection/>
    </xf>
    <xf numFmtId="0" fontId="38" fillId="33" borderId="36" xfId="65" applyFont="1" applyFill="1" applyBorder="1" applyAlignment="1">
      <alignment horizontal="center" vertical="center"/>
      <protection/>
    </xf>
    <xf numFmtId="0" fontId="38" fillId="33" borderId="73" xfId="65" applyFont="1" applyFill="1" applyBorder="1" applyAlignment="1">
      <alignment horizontal="center" vertical="center"/>
      <protection/>
    </xf>
    <xf numFmtId="0" fontId="34" fillId="0" borderId="0" xfId="65" applyFont="1" applyAlignment="1">
      <alignment horizontal="left" vertical="center"/>
      <protection/>
    </xf>
    <xf numFmtId="0" fontId="0" fillId="0" borderId="0" xfId="65" applyAlignment="1">
      <alignment horizontal="right" vertical="center"/>
      <protection/>
    </xf>
    <xf numFmtId="0" fontId="27" fillId="0" borderId="0" xfId="65" applyFont="1" applyAlignment="1">
      <alignment horizontal="center" vertical="center"/>
      <protection/>
    </xf>
    <xf numFmtId="0" fontId="42" fillId="0" borderId="0" xfId="64" applyFont="1" applyAlignment="1">
      <alignment horizontal="center" vertical="center"/>
      <protection/>
    </xf>
    <xf numFmtId="0" fontId="31" fillId="0" borderId="0" xfId="64" applyFont="1" applyAlignment="1">
      <alignment horizontal="center" vertical="center"/>
      <protection/>
    </xf>
    <xf numFmtId="0" fontId="32" fillId="0" borderId="0" xfId="65" applyFont="1" applyAlignment="1">
      <alignment horizontal="center" vertical="center"/>
      <protection/>
    </xf>
    <xf numFmtId="0" fontId="33" fillId="0" borderId="0" xfId="65" applyFont="1" applyAlignment="1">
      <alignment horizontal="center" vertical="center"/>
      <protection/>
    </xf>
    <xf numFmtId="0" fontId="34" fillId="0" borderId="0" xfId="65" applyFont="1" applyAlignment="1">
      <alignment horizontal="center" vertical="center"/>
      <protection/>
    </xf>
    <xf numFmtId="0" fontId="55" fillId="0" borderId="0" xfId="0" applyFont="1" applyAlignment="1">
      <alignment horizontal="center" vertical="center"/>
    </xf>
    <xf numFmtId="0" fontId="56" fillId="0" borderId="0" xfId="0" applyFont="1" applyAlignment="1">
      <alignment horizontal="center" vertical="center"/>
    </xf>
    <xf numFmtId="0" fontId="18" fillId="0" borderId="0" xfId="66" applyFont="1" applyAlignment="1">
      <alignment horizontal="left"/>
      <protection/>
    </xf>
    <xf numFmtId="0" fontId="21" fillId="0" borderId="14"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73"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84" xfId="0" applyFont="1"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29" fillId="0" borderId="8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8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45" xfId="0" applyFont="1" applyFill="1" applyBorder="1" applyAlignment="1">
      <alignment horizontal="center" vertical="center"/>
    </xf>
    <xf numFmtId="0" fontId="21" fillId="0" borderId="9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95"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9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0"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99" xfId="0" applyFont="1" applyFill="1" applyBorder="1" applyAlignment="1">
      <alignment horizontal="center" vertical="center" wrapText="1"/>
    </xf>
    <xf numFmtId="176" fontId="13" fillId="0" borderId="100" xfId="0" applyNumberFormat="1" applyFont="1" applyFill="1" applyBorder="1" applyAlignment="1">
      <alignment horizontal="center" vertical="center"/>
    </xf>
    <xf numFmtId="176" fontId="13" fillId="0" borderId="63" xfId="0" applyNumberFormat="1" applyFont="1" applyFill="1" applyBorder="1" applyAlignment="1">
      <alignment horizontal="center" vertical="center"/>
    </xf>
    <xf numFmtId="176" fontId="13" fillId="0" borderId="58" xfId="0" applyNumberFormat="1" applyFont="1" applyFill="1" applyBorder="1" applyAlignment="1">
      <alignment horizontal="center" vertical="center"/>
    </xf>
    <xf numFmtId="176" fontId="13" fillId="0" borderId="49"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176" fontId="13" fillId="0" borderId="59" xfId="0" applyNumberFormat="1" applyFont="1" applyFill="1" applyBorder="1" applyAlignment="1">
      <alignment horizontal="center" vertical="center"/>
    </xf>
    <xf numFmtId="186" fontId="13" fillId="0" borderId="49" xfId="0" applyNumberFormat="1" applyFont="1" applyFill="1" applyBorder="1" applyAlignment="1">
      <alignment horizontal="center" vertical="center"/>
    </xf>
    <xf numFmtId="186" fontId="13" fillId="0" borderId="36" xfId="0" applyNumberFormat="1" applyFont="1" applyFill="1" applyBorder="1" applyAlignment="1">
      <alignment horizontal="center" vertical="center"/>
    </xf>
    <xf numFmtId="186" fontId="13" fillId="0" borderId="46" xfId="0" applyNumberFormat="1" applyFont="1" applyFill="1" applyBorder="1" applyAlignment="1">
      <alignment horizontal="center" vertical="center"/>
    </xf>
    <xf numFmtId="186" fontId="13" fillId="0" borderId="51" xfId="0" applyNumberFormat="1" applyFont="1" applyFill="1" applyBorder="1" applyAlignment="1">
      <alignment horizontal="center" vertical="center"/>
    </xf>
    <xf numFmtId="176" fontId="13" fillId="0" borderId="46" xfId="0" applyNumberFormat="1" applyFont="1" applyFill="1" applyBorder="1" applyAlignment="1">
      <alignment horizontal="center" vertical="center"/>
    </xf>
    <xf numFmtId="176" fontId="13" fillId="0" borderId="51" xfId="0" applyNumberFormat="1" applyFont="1" applyFill="1" applyBorder="1" applyAlignment="1">
      <alignment horizontal="center" vertical="center"/>
    </xf>
    <xf numFmtId="176" fontId="13" fillId="0" borderId="99" xfId="0" applyNumberFormat="1" applyFont="1" applyFill="1" applyBorder="1" applyAlignment="1">
      <alignment horizontal="center" vertical="center"/>
    </xf>
    <xf numFmtId="187" fontId="13" fillId="27" borderId="49" xfId="0" applyNumberFormat="1" applyFont="1" applyFill="1" applyBorder="1" applyAlignment="1">
      <alignment horizontal="center" vertical="center"/>
    </xf>
    <xf numFmtId="187" fontId="13" fillId="27" borderId="36" xfId="0" applyNumberFormat="1" applyFont="1" applyFill="1" applyBorder="1" applyAlignment="1">
      <alignment horizontal="center" vertical="center"/>
    </xf>
    <xf numFmtId="187" fontId="13" fillId="27" borderId="38" xfId="0" applyNumberFormat="1" applyFont="1" applyFill="1" applyBorder="1" applyAlignment="1">
      <alignment horizontal="center" vertical="center"/>
    </xf>
    <xf numFmtId="187" fontId="13" fillId="27" borderId="46" xfId="0" applyNumberFormat="1" applyFont="1" applyFill="1" applyBorder="1" applyAlignment="1">
      <alignment horizontal="center" vertical="center"/>
    </xf>
    <xf numFmtId="187" fontId="13" fillId="27" borderId="51" xfId="0" applyNumberFormat="1" applyFont="1" applyFill="1" applyBorder="1" applyAlignment="1">
      <alignment horizontal="center" vertical="center"/>
    </xf>
    <xf numFmtId="187" fontId="13" fillId="27" borderId="98" xfId="0" applyNumberFormat="1" applyFont="1" applyFill="1" applyBorder="1" applyAlignment="1">
      <alignment horizontal="center" vertical="center"/>
    </xf>
    <xf numFmtId="176" fontId="13" fillId="0" borderId="101" xfId="0" applyNumberFormat="1" applyFont="1" applyFill="1" applyBorder="1" applyAlignment="1">
      <alignment horizontal="center" vertical="center"/>
    </xf>
    <xf numFmtId="176" fontId="13" fillId="0" borderId="22" xfId="0" applyNumberFormat="1" applyFont="1" applyFill="1" applyBorder="1" applyAlignment="1">
      <alignment horizontal="center" vertical="center"/>
    </xf>
    <xf numFmtId="176" fontId="13" fillId="0" borderId="102" xfId="0" applyNumberFormat="1" applyFont="1" applyFill="1" applyBorder="1" applyAlignment="1">
      <alignment horizontal="center" vertical="center"/>
    </xf>
    <xf numFmtId="186" fontId="13" fillId="0" borderId="103" xfId="0" applyNumberFormat="1" applyFont="1" applyFill="1" applyBorder="1" applyAlignment="1">
      <alignment horizontal="center" vertical="center"/>
    </xf>
    <xf numFmtId="186" fontId="13" fillId="0" borderId="43" xfId="0" applyNumberFormat="1" applyFont="1" applyFill="1" applyBorder="1" applyAlignment="1">
      <alignment horizontal="center" vertical="center"/>
    </xf>
    <xf numFmtId="176" fontId="13" fillId="0" borderId="14" xfId="0" applyNumberFormat="1" applyFont="1" applyFill="1" applyBorder="1" applyAlignment="1">
      <alignment horizontal="center" vertical="center"/>
    </xf>
    <xf numFmtId="176" fontId="13" fillId="0" borderId="38" xfId="0" applyNumberFormat="1" applyFont="1" applyFill="1" applyBorder="1" applyAlignment="1">
      <alignment horizontal="center" vertical="center"/>
    </xf>
    <xf numFmtId="176" fontId="13" fillId="0" borderId="48" xfId="0" applyNumberFormat="1" applyFont="1" applyFill="1" applyBorder="1" applyAlignment="1">
      <alignment horizontal="center" vertical="center"/>
    </xf>
    <xf numFmtId="176" fontId="13" fillId="0" borderId="98" xfId="0" applyNumberFormat="1" applyFont="1" applyFill="1" applyBorder="1" applyAlignment="1">
      <alignment horizontal="center" vertical="center"/>
    </xf>
    <xf numFmtId="186" fontId="13" fillId="0" borderId="104" xfId="0" applyNumberFormat="1" applyFont="1" applyFill="1" applyBorder="1" applyAlignment="1">
      <alignment horizontal="center" vertical="center"/>
    </xf>
    <xf numFmtId="186" fontId="13" fillId="0" borderId="84" xfId="0" applyNumberFormat="1" applyFont="1" applyFill="1" applyBorder="1" applyAlignment="1">
      <alignment horizontal="center" vertical="center"/>
    </xf>
    <xf numFmtId="187" fontId="13" fillId="27" borderId="103" xfId="0" applyNumberFormat="1" applyFont="1" applyFill="1" applyBorder="1" applyAlignment="1">
      <alignment horizontal="center" vertical="center"/>
    </xf>
    <xf numFmtId="187" fontId="13" fillId="27" borderId="43" xfId="0" applyNumberFormat="1" applyFont="1" applyFill="1" applyBorder="1" applyAlignment="1">
      <alignment horizontal="center" vertical="center"/>
    </xf>
    <xf numFmtId="187" fontId="13" fillId="27" borderId="44" xfId="0" applyNumberFormat="1" applyFont="1" applyFill="1" applyBorder="1" applyAlignment="1">
      <alignment horizontal="center" vertical="center"/>
    </xf>
    <xf numFmtId="176" fontId="13" fillId="0" borderId="73" xfId="0" applyNumberFormat="1" applyFont="1" applyFill="1" applyBorder="1" applyAlignment="1">
      <alignment horizontal="center" vertical="center"/>
    </xf>
    <xf numFmtId="176" fontId="13" fillId="0" borderId="52" xfId="0" applyNumberFormat="1" applyFont="1" applyFill="1" applyBorder="1" applyAlignment="1">
      <alignment horizontal="center" vertical="center"/>
    </xf>
    <xf numFmtId="182" fontId="13" fillId="0" borderId="104" xfId="0" applyNumberFormat="1" applyFont="1" applyFill="1" applyBorder="1" applyAlignment="1">
      <alignment horizontal="center" vertical="center"/>
    </xf>
    <xf numFmtId="182" fontId="13" fillId="0" borderId="84" xfId="0" applyNumberFormat="1" applyFont="1" applyFill="1" applyBorder="1" applyAlignment="1">
      <alignment horizontal="center" vertical="center"/>
    </xf>
    <xf numFmtId="182" fontId="13" fillId="0" borderId="85" xfId="0" applyNumberFormat="1" applyFont="1" applyFill="1" applyBorder="1" applyAlignment="1">
      <alignment horizontal="center" vertical="center"/>
    </xf>
    <xf numFmtId="176" fontId="13" fillId="0" borderId="55" xfId="0" applyNumberFormat="1" applyFont="1" applyFill="1" applyBorder="1" applyAlignment="1">
      <alignment horizontal="center" vertical="center"/>
    </xf>
    <xf numFmtId="176" fontId="13" fillId="0" borderId="43" xfId="0" applyNumberFormat="1" applyFont="1" applyFill="1" applyBorder="1" applyAlignment="1">
      <alignment horizontal="center" vertical="center"/>
    </xf>
    <xf numFmtId="176" fontId="13" fillId="0" borderId="44" xfId="0" applyNumberFormat="1" applyFont="1" applyFill="1" applyBorder="1" applyAlignment="1">
      <alignment horizontal="center" vertical="center"/>
    </xf>
    <xf numFmtId="186" fontId="13" fillId="27" borderId="14" xfId="0" applyNumberFormat="1" applyFont="1" applyFill="1" applyBorder="1" applyAlignment="1">
      <alignment horizontal="center" vertical="center"/>
    </xf>
    <xf numFmtId="186" fontId="13" fillId="27" borderId="36" xfId="0" applyNumberFormat="1" applyFont="1" applyFill="1" applyBorder="1" applyAlignment="1">
      <alignment horizontal="center" vertical="center"/>
    </xf>
    <xf numFmtId="186" fontId="13" fillId="27" borderId="38" xfId="0" applyNumberFormat="1" applyFont="1" applyFill="1" applyBorder="1" applyAlignment="1">
      <alignment horizontal="center" vertical="center"/>
    </xf>
    <xf numFmtId="186" fontId="13" fillId="27" borderId="48" xfId="0" applyNumberFormat="1" applyFont="1" applyFill="1" applyBorder="1" applyAlignment="1">
      <alignment horizontal="center" vertical="center"/>
    </xf>
    <xf numFmtId="186" fontId="13" fillId="27" borderId="51" xfId="0" applyNumberFormat="1" applyFont="1" applyFill="1" applyBorder="1" applyAlignment="1">
      <alignment horizontal="center" vertical="center"/>
    </xf>
    <xf numFmtId="186" fontId="13" fillId="27" borderId="98" xfId="0" applyNumberFormat="1" applyFont="1" applyFill="1" applyBorder="1" applyAlignment="1">
      <alignment horizontal="center" vertical="center"/>
    </xf>
    <xf numFmtId="176" fontId="13" fillId="0" borderId="56" xfId="0" applyNumberFormat="1" applyFont="1" applyFill="1" applyBorder="1" applyAlignment="1">
      <alignment horizontal="center" vertical="center"/>
    </xf>
    <xf numFmtId="176" fontId="13" fillId="0" borderId="84" xfId="0" applyNumberFormat="1" applyFont="1" applyFill="1" applyBorder="1" applyAlignment="1">
      <alignment horizontal="center" vertical="center"/>
    </xf>
    <xf numFmtId="176" fontId="13" fillId="0" borderId="85" xfId="0" applyNumberFormat="1" applyFont="1" applyFill="1" applyBorder="1" applyAlignment="1">
      <alignment horizontal="center" vertical="center"/>
    </xf>
    <xf numFmtId="176" fontId="13" fillId="0" borderId="103" xfId="0" applyNumberFormat="1" applyFont="1" applyFill="1" applyBorder="1" applyAlignment="1">
      <alignment horizontal="center" vertical="center"/>
    </xf>
    <xf numFmtId="176" fontId="13" fillId="0" borderId="72" xfId="0" applyNumberFormat="1" applyFont="1" applyFill="1" applyBorder="1" applyAlignment="1">
      <alignment horizontal="center" vertical="center"/>
    </xf>
    <xf numFmtId="186" fontId="13" fillId="27" borderId="73" xfId="0" applyNumberFormat="1" applyFont="1" applyFill="1" applyBorder="1" applyAlignment="1">
      <alignment horizontal="center" vertical="center"/>
    </xf>
    <xf numFmtId="186" fontId="13" fillId="27" borderId="52" xfId="0" applyNumberFormat="1" applyFont="1" applyFill="1" applyBorder="1" applyAlignment="1">
      <alignment horizontal="center" vertical="center"/>
    </xf>
    <xf numFmtId="176" fontId="13" fillId="0" borderId="104" xfId="0" applyNumberFormat="1" applyFont="1" applyFill="1" applyBorder="1" applyAlignment="1">
      <alignment horizontal="center" vertical="center"/>
    </xf>
    <xf numFmtId="176" fontId="13" fillId="0" borderId="105" xfId="0" applyNumberFormat="1" applyFont="1" applyFill="1" applyBorder="1" applyAlignment="1">
      <alignment horizontal="center" vertical="center"/>
    </xf>
    <xf numFmtId="186" fontId="13" fillId="27" borderId="55" xfId="0" applyNumberFormat="1" applyFont="1" applyFill="1" applyBorder="1" applyAlignment="1">
      <alignment horizontal="center" vertical="center"/>
    </xf>
    <xf numFmtId="186" fontId="13" fillId="27" borderId="43" xfId="0" applyNumberFormat="1" applyFont="1" applyFill="1" applyBorder="1" applyAlignment="1">
      <alignment horizontal="center" vertical="center"/>
    </xf>
    <xf numFmtId="186" fontId="13" fillId="27" borderId="44" xfId="0" applyNumberFormat="1" applyFont="1" applyFill="1" applyBorder="1" applyAlignment="1">
      <alignment horizontal="center" vertical="center"/>
    </xf>
    <xf numFmtId="186" fontId="13" fillId="27" borderId="49" xfId="0" applyNumberFormat="1" applyFont="1" applyFill="1" applyBorder="1" applyAlignment="1">
      <alignment horizontal="center" vertical="center"/>
    </xf>
    <xf numFmtId="186" fontId="13" fillId="27" borderId="46" xfId="0" applyNumberFormat="1" applyFont="1" applyFill="1" applyBorder="1" applyAlignment="1">
      <alignment horizontal="center" vertical="center"/>
    </xf>
    <xf numFmtId="186" fontId="13" fillId="0" borderId="56" xfId="0" applyNumberFormat="1" applyFont="1" applyFill="1" applyBorder="1" applyAlignment="1">
      <alignment horizontal="center" vertical="center"/>
    </xf>
    <xf numFmtId="186" fontId="13" fillId="0" borderId="85" xfId="0" applyNumberFormat="1" applyFont="1" applyFill="1" applyBorder="1" applyAlignment="1">
      <alignment horizontal="center" vertical="center"/>
    </xf>
    <xf numFmtId="186" fontId="13" fillId="27" borderId="72" xfId="0" applyNumberFormat="1" applyFont="1" applyFill="1" applyBorder="1" applyAlignment="1">
      <alignment horizontal="center" vertical="center"/>
    </xf>
    <xf numFmtId="186" fontId="13" fillId="27" borderId="103" xfId="0" applyNumberFormat="1" applyFont="1" applyFill="1" applyBorder="1" applyAlignment="1">
      <alignment horizontal="center" vertical="center"/>
    </xf>
    <xf numFmtId="183" fontId="21" fillId="0" borderId="11" xfId="0" applyNumberFormat="1" applyFont="1" applyFill="1" applyBorder="1" applyAlignment="1">
      <alignment horizontal="center" vertical="center"/>
    </xf>
    <xf numFmtId="186" fontId="13" fillId="27" borderId="104" xfId="0" applyNumberFormat="1" applyFont="1" applyFill="1" applyBorder="1" applyAlignment="1">
      <alignment horizontal="center" vertical="center"/>
    </xf>
    <xf numFmtId="186" fontId="13" fillId="27" borderId="84" xfId="0" applyNumberFormat="1" applyFont="1" applyFill="1" applyBorder="1" applyAlignment="1">
      <alignment horizontal="center" vertical="center"/>
    </xf>
    <xf numFmtId="186" fontId="13" fillId="27" borderId="105" xfId="0" applyNumberFormat="1" applyFont="1" applyFill="1" applyBorder="1" applyAlignment="1">
      <alignment horizontal="center" vertical="center"/>
    </xf>
    <xf numFmtId="186" fontId="13" fillId="27" borderId="56" xfId="0" applyNumberFormat="1" applyFont="1" applyFill="1" applyBorder="1" applyAlignment="1">
      <alignment horizontal="center" vertical="center"/>
    </xf>
    <xf numFmtId="183" fontId="21" fillId="0" borderId="11" xfId="0" applyNumberFormat="1" applyFont="1" applyFill="1" applyBorder="1" applyAlignment="1">
      <alignment vertical="center"/>
    </xf>
    <xf numFmtId="0" fontId="21" fillId="0" borderId="11" xfId="0" applyFont="1" applyBorder="1" applyAlignment="1">
      <alignment vertical="center"/>
    </xf>
    <xf numFmtId="0" fontId="53" fillId="27" borderId="0" xfId="0" applyFont="1" applyFill="1" applyBorder="1" applyAlignment="1">
      <alignment horizontal="center" vertical="center"/>
    </xf>
    <xf numFmtId="0" fontId="21" fillId="0" borderId="11" xfId="0" applyFont="1" applyFill="1" applyBorder="1" applyAlignment="1">
      <alignment horizontal="center" vertical="center"/>
    </xf>
    <xf numFmtId="184" fontId="13" fillId="27" borderId="106" xfId="0" applyNumberFormat="1" applyFont="1" applyFill="1" applyBorder="1" applyAlignment="1">
      <alignment horizontal="center" vertical="center"/>
    </xf>
    <xf numFmtId="184" fontId="13" fillId="27" borderId="107" xfId="0" applyNumberFormat="1" applyFont="1" applyFill="1" applyBorder="1" applyAlignment="1">
      <alignment horizontal="center" vertical="center"/>
    </xf>
    <xf numFmtId="184" fontId="13" fillId="0" borderId="108" xfId="0" applyNumberFormat="1" applyFont="1" applyFill="1" applyBorder="1" applyAlignment="1">
      <alignment horizontal="center" vertical="center"/>
    </xf>
    <xf numFmtId="184" fontId="13" fillId="0" borderId="38" xfId="0" applyNumberFormat="1" applyFont="1" applyFill="1" applyBorder="1" applyAlignment="1">
      <alignment horizontal="center" vertical="center"/>
    </xf>
    <xf numFmtId="0" fontId="0" fillId="0" borderId="104" xfId="0" applyBorder="1" applyAlignment="1">
      <alignment horizontal="center"/>
    </xf>
    <xf numFmtId="0" fontId="0" fillId="0" borderId="84" xfId="0" applyBorder="1" applyAlignment="1">
      <alignment horizontal="center"/>
    </xf>
    <xf numFmtId="0" fontId="0" fillId="0" borderId="109" xfId="0" applyBorder="1" applyAlignment="1">
      <alignment horizontal="center"/>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97"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08"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1" fillId="0" borderId="98" xfId="0" applyFont="1" applyFill="1" applyBorder="1" applyAlignment="1">
      <alignment horizontal="center" vertical="center" wrapText="1"/>
    </xf>
    <xf numFmtId="184" fontId="13" fillId="0" borderId="111" xfId="0" applyNumberFormat="1" applyFont="1" applyFill="1" applyBorder="1" applyAlignment="1">
      <alignment horizontal="center" vertical="center"/>
    </xf>
    <xf numFmtId="184" fontId="13" fillId="0" borderId="44" xfId="0" applyNumberFormat="1" applyFont="1" applyFill="1" applyBorder="1" applyAlignment="1">
      <alignment horizontal="center" vertical="center"/>
    </xf>
    <xf numFmtId="184" fontId="13" fillId="0" borderId="110" xfId="0" applyNumberFormat="1" applyFont="1" applyFill="1" applyBorder="1" applyAlignment="1">
      <alignment horizontal="center" vertical="center"/>
    </xf>
    <xf numFmtId="184" fontId="13" fillId="0" borderId="98" xfId="0" applyNumberFormat="1" applyFont="1" applyFill="1" applyBorder="1" applyAlignment="1">
      <alignment horizontal="center" vertical="center"/>
    </xf>
    <xf numFmtId="0" fontId="0" fillId="0" borderId="100" xfId="0" applyBorder="1" applyAlignment="1">
      <alignment horizontal="center"/>
    </xf>
    <xf numFmtId="0" fontId="0" fillId="0" borderId="63" xfId="0" applyBorder="1" applyAlignment="1">
      <alignment horizontal="center"/>
    </xf>
    <xf numFmtId="0" fontId="0" fillId="0" borderId="112" xfId="0" applyBorder="1" applyAlignment="1">
      <alignment horizontal="center"/>
    </xf>
    <xf numFmtId="0" fontId="0" fillId="27" borderId="22" xfId="0" applyFill="1" applyBorder="1" applyAlignment="1">
      <alignment horizontal="center"/>
    </xf>
    <xf numFmtId="0" fontId="0" fillId="27" borderId="102" xfId="0" applyFill="1" applyBorder="1" applyAlignment="1">
      <alignment horizontal="center"/>
    </xf>
    <xf numFmtId="0" fontId="21" fillId="0" borderId="46" xfId="0" applyFont="1" applyFill="1" applyBorder="1" applyAlignment="1">
      <alignment horizontal="center" vertical="center" wrapText="1"/>
    </xf>
    <xf numFmtId="0" fontId="21" fillId="0" borderId="113" xfId="0" applyFont="1" applyFill="1" applyBorder="1" applyAlignment="1">
      <alignment horizontal="center" vertical="center" wrapText="1"/>
    </xf>
    <xf numFmtId="0" fontId="21" fillId="0" borderId="114" xfId="0" applyFont="1" applyFill="1" applyBorder="1" applyAlignment="1">
      <alignment horizontal="center" vertical="center" wrapText="1"/>
    </xf>
    <xf numFmtId="184" fontId="13" fillId="0" borderId="36" xfId="0" applyNumberFormat="1" applyFont="1" applyFill="1" applyBorder="1" applyAlignment="1">
      <alignment horizontal="center" vertical="center"/>
    </xf>
    <xf numFmtId="184" fontId="13" fillId="0" borderId="59" xfId="0" applyNumberFormat="1" applyFont="1" applyFill="1" applyBorder="1" applyAlignment="1">
      <alignment horizontal="center" vertical="center"/>
    </xf>
    <xf numFmtId="0" fontId="0" fillId="0" borderId="46" xfId="0" applyBorder="1" applyAlignment="1">
      <alignment horizontal="center"/>
    </xf>
    <xf numFmtId="0" fontId="0" fillId="0" borderId="51" xfId="0" applyBorder="1" applyAlignment="1">
      <alignment horizontal="center"/>
    </xf>
    <xf numFmtId="0" fontId="0" fillId="0" borderId="113" xfId="0" applyBorder="1" applyAlignment="1">
      <alignment horizontal="center"/>
    </xf>
    <xf numFmtId="184" fontId="13" fillId="0" borderId="63" xfId="0" applyNumberFormat="1" applyFont="1" applyFill="1" applyBorder="1" applyAlignment="1">
      <alignment horizontal="center" vertical="center"/>
    </xf>
    <xf numFmtId="184" fontId="13" fillId="0" borderId="58" xfId="0" applyNumberFormat="1" applyFont="1" applyFill="1" applyBorder="1" applyAlignment="1">
      <alignment horizontal="center" vertical="center"/>
    </xf>
    <xf numFmtId="0" fontId="13" fillId="0" borderId="50" xfId="0" applyFont="1" applyFill="1" applyBorder="1" applyAlignment="1">
      <alignment horizontal="center" vertical="center"/>
    </xf>
    <xf numFmtId="0" fontId="21" fillId="0" borderId="59" xfId="0" applyFont="1" applyFill="1" applyBorder="1" applyAlignment="1">
      <alignment horizontal="center" vertical="center"/>
    </xf>
    <xf numFmtId="195" fontId="13" fillId="27" borderId="49" xfId="0" applyNumberFormat="1" applyFont="1" applyFill="1" applyBorder="1" applyAlignment="1">
      <alignment horizontal="center" vertical="center"/>
    </xf>
    <xf numFmtId="195" fontId="13" fillId="27" borderId="36" xfId="0" applyNumberFormat="1" applyFont="1" applyFill="1" applyBorder="1" applyAlignment="1">
      <alignment horizontal="center" vertical="center"/>
    </xf>
    <xf numFmtId="195" fontId="13" fillId="27" borderId="38" xfId="0" applyNumberFormat="1" applyFont="1" applyFill="1" applyBorder="1" applyAlignment="1">
      <alignment horizontal="center" vertical="center"/>
    </xf>
    <xf numFmtId="195" fontId="13" fillId="27" borderId="46" xfId="0" applyNumberFormat="1" applyFont="1" applyFill="1" applyBorder="1" applyAlignment="1">
      <alignment horizontal="center" vertical="center"/>
    </xf>
    <xf numFmtId="195" fontId="13" fillId="27" borderId="51" xfId="0" applyNumberFormat="1" applyFont="1" applyFill="1" applyBorder="1" applyAlignment="1">
      <alignment horizontal="center" vertical="center"/>
    </xf>
    <xf numFmtId="195" fontId="13" fillId="27" borderId="98" xfId="0" applyNumberFormat="1" applyFont="1" applyFill="1" applyBorder="1" applyAlignment="1">
      <alignment horizontal="center" vertical="center"/>
    </xf>
    <xf numFmtId="195" fontId="13" fillId="0" borderId="101" xfId="0" applyNumberFormat="1" applyFont="1" applyFill="1" applyBorder="1" applyAlignment="1">
      <alignment horizontal="center" vertical="center"/>
    </xf>
    <xf numFmtId="195" fontId="13" fillId="0" borderId="22" xfId="0" applyNumberFormat="1" applyFont="1" applyFill="1" applyBorder="1" applyAlignment="1">
      <alignment horizontal="center" vertical="center"/>
    </xf>
    <xf numFmtId="195" fontId="13" fillId="0" borderId="107" xfId="0" applyNumberFormat="1" applyFont="1" applyFill="1" applyBorder="1" applyAlignment="1">
      <alignment horizontal="center" vertical="center"/>
    </xf>
    <xf numFmtId="184" fontId="13" fillId="0" borderId="51" xfId="0" applyNumberFormat="1" applyFont="1" applyFill="1" applyBorder="1" applyAlignment="1">
      <alignment horizontal="center" vertical="center"/>
    </xf>
    <xf numFmtId="184" fontId="13" fillId="0" borderId="99" xfId="0" applyNumberFormat="1" applyFont="1" applyFill="1" applyBorder="1" applyAlignment="1">
      <alignment horizontal="center" vertical="center"/>
    </xf>
    <xf numFmtId="195" fontId="13" fillId="27" borderId="103" xfId="0" applyNumberFormat="1" applyFont="1" applyFill="1" applyBorder="1" applyAlignment="1">
      <alignment horizontal="center" vertical="center"/>
    </xf>
    <xf numFmtId="195" fontId="13" fillId="27" borderId="43" xfId="0" applyNumberFormat="1" applyFont="1" applyFill="1" applyBorder="1" applyAlignment="1">
      <alignment horizontal="center" vertical="center"/>
    </xf>
    <xf numFmtId="195" fontId="13" fillId="27" borderId="44" xfId="0" applyNumberFormat="1" applyFont="1" applyFill="1" applyBorder="1" applyAlignment="1">
      <alignment horizontal="center" vertical="center"/>
    </xf>
    <xf numFmtId="0" fontId="0" fillId="27" borderId="11" xfId="0" applyFill="1" applyBorder="1" applyAlignment="1">
      <alignment vertical="center"/>
    </xf>
    <xf numFmtId="0" fontId="0" fillId="27" borderId="14" xfId="0" applyFill="1" applyBorder="1" applyAlignment="1">
      <alignment vertical="center"/>
    </xf>
    <xf numFmtId="0" fontId="0" fillId="27" borderId="36" xfId="0" applyFill="1" applyBorder="1" applyAlignment="1">
      <alignment vertical="center"/>
    </xf>
    <xf numFmtId="0" fontId="0" fillId="27" borderId="73" xfId="0" applyFill="1" applyBorder="1" applyAlignment="1">
      <alignment vertical="center"/>
    </xf>
    <xf numFmtId="0" fontId="13" fillId="0" borderId="115" xfId="0" applyFont="1" applyFill="1" applyBorder="1" applyAlignment="1">
      <alignment horizontal="center" vertical="center" wrapText="1"/>
    </xf>
    <xf numFmtId="0" fontId="13" fillId="0" borderId="116" xfId="0" applyFont="1" applyFill="1" applyBorder="1" applyAlignment="1">
      <alignment/>
    </xf>
    <xf numFmtId="0" fontId="13" fillId="0" borderId="117" xfId="0" applyFont="1" applyFill="1" applyBorder="1" applyAlignment="1">
      <alignment/>
    </xf>
    <xf numFmtId="0" fontId="21" fillId="0" borderId="11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100"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121" xfId="0" applyFont="1" applyFill="1" applyBorder="1" applyAlignment="1">
      <alignment horizontal="center" vertical="center" wrapText="1"/>
    </xf>
    <xf numFmtId="0" fontId="21" fillId="27" borderId="94" xfId="0" applyFont="1" applyFill="1" applyBorder="1" applyAlignment="1">
      <alignment horizontal="center" vertical="center" wrapText="1"/>
    </xf>
    <xf numFmtId="0" fontId="18" fillId="0" borderId="0" xfId="0" applyFont="1" applyAlignment="1">
      <alignment/>
    </xf>
    <xf numFmtId="0" fontId="21" fillId="0" borderId="122" xfId="0" applyFont="1" applyFill="1" applyBorder="1" applyAlignment="1">
      <alignment horizontal="center" vertical="center" wrapText="1"/>
    </xf>
    <xf numFmtId="0" fontId="21" fillId="0" borderId="123" xfId="0" applyFont="1" applyFill="1" applyBorder="1" applyAlignment="1">
      <alignment horizontal="center" vertical="center" wrapText="1"/>
    </xf>
    <xf numFmtId="0" fontId="21" fillId="0" borderId="81" xfId="0" applyFont="1" applyFill="1" applyBorder="1" applyAlignment="1">
      <alignment horizontal="center" vertical="center"/>
    </xf>
    <xf numFmtId="0" fontId="21" fillId="0" borderId="54" xfId="0" applyFont="1" applyFill="1" applyBorder="1" applyAlignment="1">
      <alignment horizontal="center" vertical="center"/>
    </xf>
    <xf numFmtId="181" fontId="13" fillId="0" borderId="36" xfId="0" applyNumberFormat="1" applyFont="1" applyFill="1" applyBorder="1" applyAlignment="1">
      <alignment horizontal="center" vertical="center"/>
    </xf>
    <xf numFmtId="181" fontId="13" fillId="0" borderId="73" xfId="0" applyNumberFormat="1" applyFont="1" applyFill="1" applyBorder="1" applyAlignment="1">
      <alignment horizontal="center" vertical="center"/>
    </xf>
    <xf numFmtId="181" fontId="13" fillId="0" borderId="84" xfId="0" applyNumberFormat="1" applyFont="1" applyFill="1" applyBorder="1" applyAlignment="1">
      <alignment horizontal="center" vertical="center"/>
    </xf>
    <xf numFmtId="181" fontId="13" fillId="0" borderId="105" xfId="0" applyNumberFormat="1" applyFont="1" applyFill="1" applyBorder="1" applyAlignment="1">
      <alignment horizontal="center" vertical="center"/>
    </xf>
    <xf numFmtId="181" fontId="13" fillId="27" borderId="55" xfId="0" applyNumberFormat="1" applyFont="1" applyFill="1" applyBorder="1" applyAlignment="1">
      <alignment horizontal="center" vertical="center"/>
    </xf>
    <xf numFmtId="181" fontId="13" fillId="27" borderId="43" xfId="0" applyNumberFormat="1" applyFont="1" applyFill="1" applyBorder="1" applyAlignment="1">
      <alignment horizontal="center" vertical="center"/>
    </xf>
    <xf numFmtId="181" fontId="13" fillId="27" borderId="72" xfId="0" applyNumberFormat="1" applyFont="1" applyFill="1" applyBorder="1" applyAlignment="1">
      <alignment horizontal="center" vertical="center"/>
    </xf>
    <xf numFmtId="181" fontId="13" fillId="27" borderId="14" xfId="0" applyNumberFormat="1" applyFont="1" applyFill="1" applyBorder="1" applyAlignment="1">
      <alignment horizontal="center" vertical="center"/>
    </xf>
    <xf numFmtId="181" fontId="13" fillId="27" borderId="36" xfId="0" applyNumberFormat="1" applyFont="1" applyFill="1" applyBorder="1" applyAlignment="1">
      <alignment horizontal="center" vertical="center"/>
    </xf>
    <xf numFmtId="181" fontId="13" fillId="27" borderId="73" xfId="0" applyNumberFormat="1" applyFont="1" applyFill="1" applyBorder="1" applyAlignment="1">
      <alignment horizontal="center" vertical="center"/>
    </xf>
    <xf numFmtId="181" fontId="13" fillId="27" borderId="48" xfId="0" applyNumberFormat="1" applyFont="1" applyFill="1" applyBorder="1" applyAlignment="1">
      <alignment horizontal="center" vertical="center"/>
    </xf>
    <xf numFmtId="181" fontId="13" fillId="27" borderId="51" xfId="0" applyNumberFormat="1" applyFont="1" applyFill="1" applyBorder="1" applyAlignment="1">
      <alignment horizontal="center" vertical="center"/>
    </xf>
    <xf numFmtId="181" fontId="13" fillId="27" borderId="52" xfId="0" applyNumberFormat="1" applyFont="1" applyFill="1" applyBorder="1" applyAlignment="1">
      <alignment horizontal="center" vertical="center"/>
    </xf>
    <xf numFmtId="0" fontId="21" fillId="0" borderId="99" xfId="0" applyFont="1" applyFill="1" applyBorder="1" applyAlignment="1">
      <alignment horizontal="center" vertical="center"/>
    </xf>
    <xf numFmtId="0" fontId="21" fillId="0" borderId="124"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181" fontId="13" fillId="0" borderId="43" xfId="0" applyNumberFormat="1" applyFont="1" applyFill="1" applyBorder="1" applyAlignment="1">
      <alignment horizontal="center" vertical="center"/>
    </xf>
    <xf numFmtId="181" fontId="13" fillId="0" borderId="72" xfId="0" applyNumberFormat="1" applyFont="1" applyFill="1" applyBorder="1" applyAlignment="1">
      <alignment horizontal="center" vertical="center"/>
    </xf>
    <xf numFmtId="177" fontId="13" fillId="27" borderId="11" xfId="0" applyNumberFormat="1" applyFont="1" applyFill="1" applyBorder="1" applyAlignment="1">
      <alignment horizontal="center" vertical="center"/>
    </xf>
    <xf numFmtId="177" fontId="13" fillId="27" borderId="15" xfId="0" applyNumberFormat="1" applyFont="1" applyFill="1" applyBorder="1" applyAlignment="1">
      <alignment horizontal="center" vertical="center"/>
    </xf>
    <xf numFmtId="177" fontId="13" fillId="27" borderId="45" xfId="0" applyNumberFormat="1" applyFont="1" applyFill="1" applyBorder="1" applyAlignment="1">
      <alignment horizontal="center" vertical="center"/>
    </xf>
    <xf numFmtId="177" fontId="13" fillId="27" borderId="124" xfId="0" applyNumberFormat="1" applyFont="1" applyFill="1" applyBorder="1" applyAlignment="1">
      <alignment horizontal="center" vertical="center"/>
    </xf>
    <xf numFmtId="177" fontId="13" fillId="27" borderId="32" xfId="0" applyNumberFormat="1" applyFont="1" applyFill="1" applyBorder="1" applyAlignment="1">
      <alignment horizontal="center" vertical="center"/>
    </xf>
    <xf numFmtId="177" fontId="13" fillId="27" borderId="125" xfId="0" applyNumberFormat="1" applyFont="1" applyFill="1" applyBorder="1" applyAlignment="1">
      <alignment horizontal="center" vertical="center"/>
    </xf>
    <xf numFmtId="186" fontId="13" fillId="0" borderId="25" xfId="0" applyNumberFormat="1" applyFont="1" applyFill="1" applyBorder="1" applyAlignment="1">
      <alignment horizontal="center" vertical="center"/>
    </xf>
    <xf numFmtId="186" fontId="13" fillId="0" borderId="11" xfId="0" applyNumberFormat="1" applyFont="1" applyFill="1" applyBorder="1" applyAlignment="1">
      <alignment horizontal="center" vertical="center"/>
    </xf>
    <xf numFmtId="186" fontId="13" fillId="0" borderId="45" xfId="0" applyNumberFormat="1" applyFont="1" applyFill="1" applyBorder="1" applyAlignment="1">
      <alignment horizontal="center" vertical="center"/>
    </xf>
    <xf numFmtId="186" fontId="13" fillId="0" borderId="73" xfId="0" applyNumberFormat="1" applyFont="1" applyFill="1" applyBorder="1" applyAlignment="1">
      <alignment horizontal="center" vertical="center"/>
    </xf>
    <xf numFmtId="186" fontId="13" fillId="0" borderId="52" xfId="0" applyNumberFormat="1" applyFont="1" applyFill="1" applyBorder="1" applyAlignment="1">
      <alignment horizontal="center" vertical="center"/>
    </xf>
    <xf numFmtId="186" fontId="13" fillId="0" borderId="32" xfId="0" applyNumberFormat="1" applyFont="1" applyFill="1" applyBorder="1" applyAlignment="1">
      <alignment horizontal="center" vertical="center"/>
    </xf>
    <xf numFmtId="186" fontId="13" fillId="0" borderId="105" xfId="0" applyNumberFormat="1" applyFont="1" applyFill="1" applyBorder="1" applyAlignment="1">
      <alignment horizontal="center" vertical="center"/>
    </xf>
    <xf numFmtId="181" fontId="13" fillId="27" borderId="56" xfId="0" applyNumberFormat="1" applyFont="1" applyFill="1" applyBorder="1" applyAlignment="1">
      <alignment horizontal="center" vertical="center"/>
    </xf>
    <xf numFmtId="181" fontId="13" fillId="27" borderId="84" xfId="0" applyNumberFormat="1" applyFont="1" applyFill="1" applyBorder="1" applyAlignment="1">
      <alignment horizontal="center" vertical="center"/>
    </xf>
    <xf numFmtId="181" fontId="13" fillId="27" borderId="105" xfId="0" applyNumberFormat="1" applyFont="1" applyFill="1" applyBorder="1" applyAlignment="1">
      <alignment horizontal="center" vertical="center"/>
    </xf>
    <xf numFmtId="189" fontId="13" fillId="27" borderId="14" xfId="0" applyNumberFormat="1" applyFont="1" applyFill="1" applyBorder="1" applyAlignment="1">
      <alignment horizontal="center" vertical="center"/>
    </xf>
    <xf numFmtId="189" fontId="13" fillId="27" borderId="36" xfId="0" applyNumberFormat="1" applyFont="1" applyFill="1" applyBorder="1" applyAlignment="1">
      <alignment horizontal="center" vertical="center"/>
    </xf>
    <xf numFmtId="189" fontId="13" fillId="27" borderId="59" xfId="0" applyNumberFormat="1" applyFont="1" applyFill="1" applyBorder="1" applyAlignment="1">
      <alignment horizontal="center" vertical="center"/>
    </xf>
    <xf numFmtId="189" fontId="13" fillId="27" borderId="48" xfId="0" applyNumberFormat="1" applyFont="1" applyFill="1" applyBorder="1" applyAlignment="1">
      <alignment horizontal="center" vertical="center"/>
    </xf>
    <xf numFmtId="189" fontId="13" fillId="27" borderId="51" xfId="0" applyNumberFormat="1" applyFont="1" applyFill="1" applyBorder="1" applyAlignment="1">
      <alignment horizontal="center" vertical="center"/>
    </xf>
    <xf numFmtId="189" fontId="13" fillId="27" borderId="99" xfId="0" applyNumberFormat="1" applyFont="1" applyFill="1" applyBorder="1" applyAlignment="1">
      <alignment horizontal="center" vertical="center"/>
    </xf>
    <xf numFmtId="189" fontId="13" fillId="27" borderId="56" xfId="0" applyNumberFormat="1" applyFont="1" applyFill="1" applyBorder="1" applyAlignment="1">
      <alignment horizontal="center" vertical="center"/>
    </xf>
    <xf numFmtId="189" fontId="13" fillId="27" borderId="84" xfId="0" applyNumberFormat="1" applyFont="1" applyFill="1" applyBorder="1" applyAlignment="1">
      <alignment horizontal="center" vertical="center"/>
    </xf>
    <xf numFmtId="189" fontId="13" fillId="27" borderId="126" xfId="0" applyNumberFormat="1" applyFont="1" applyFill="1" applyBorder="1" applyAlignment="1">
      <alignment horizontal="center" vertical="center"/>
    </xf>
    <xf numFmtId="189" fontId="13" fillId="27" borderId="55" xfId="0" applyNumberFormat="1" applyFont="1" applyFill="1" applyBorder="1" applyAlignment="1">
      <alignment horizontal="center" vertical="center"/>
    </xf>
    <xf numFmtId="189" fontId="13" fillId="27" borderId="43" xfId="0" applyNumberFormat="1" applyFont="1" applyFill="1" applyBorder="1" applyAlignment="1">
      <alignment horizontal="center" vertical="center"/>
    </xf>
    <xf numFmtId="189" fontId="13" fillId="27" borderId="127" xfId="0" applyNumberFormat="1" applyFont="1" applyFill="1" applyBorder="1" applyAlignment="1">
      <alignment horizontal="center" vertical="center"/>
    </xf>
    <xf numFmtId="186" fontId="13" fillId="0" borderId="72" xfId="0" applyNumberFormat="1" applyFont="1" applyFill="1" applyBorder="1" applyAlignment="1">
      <alignment horizontal="center" vertical="center"/>
    </xf>
    <xf numFmtId="177" fontId="13" fillId="27" borderId="25" xfId="0" applyNumberFormat="1" applyFont="1" applyFill="1" applyBorder="1" applyAlignment="1">
      <alignment horizontal="center" vertical="center"/>
    </xf>
    <xf numFmtId="177" fontId="13" fillId="27" borderId="128" xfId="0" applyNumberFormat="1"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52" fillId="27" borderId="22" xfId="68" applyFont="1" applyFill="1" applyBorder="1" applyAlignment="1">
      <alignment horizontal="center" vertical="center"/>
      <protection/>
    </xf>
    <xf numFmtId="0" fontId="20" fillId="0" borderId="132" xfId="68" applyFont="1" applyBorder="1" applyAlignment="1">
      <alignment vertical="center" wrapText="1"/>
      <protection/>
    </xf>
    <xf numFmtId="0" fontId="20" fillId="0" borderId="133" xfId="68" applyFont="1" applyBorder="1" applyAlignment="1">
      <alignment vertical="center"/>
      <protection/>
    </xf>
    <xf numFmtId="0" fontId="20" fillId="0" borderId="92" xfId="68" applyFont="1" applyBorder="1" applyAlignment="1">
      <alignment vertical="center"/>
      <protection/>
    </xf>
    <xf numFmtId="0" fontId="20" fillId="0" borderId="134" xfId="68" applyFont="1" applyBorder="1" applyAlignment="1">
      <alignment vertical="center"/>
      <protection/>
    </xf>
    <xf numFmtId="0" fontId="20" fillId="0" borderId="20" xfId="68" applyFont="1" applyBorder="1" applyAlignment="1">
      <alignment vertical="center"/>
      <protection/>
    </xf>
    <xf numFmtId="0" fontId="20" fillId="0" borderId="135" xfId="68" applyFont="1" applyBorder="1" applyAlignment="1">
      <alignment vertical="center"/>
      <protection/>
    </xf>
    <xf numFmtId="0" fontId="0" fillId="0" borderId="12" xfId="68" applyBorder="1" applyAlignment="1">
      <alignment horizontal="center" vertical="center"/>
      <protection/>
    </xf>
    <xf numFmtId="0" fontId="0" fillId="0" borderId="136" xfId="68" applyBorder="1" applyAlignment="1">
      <alignment horizontal="center" vertical="center"/>
      <protection/>
    </xf>
    <xf numFmtId="0" fontId="0" fillId="0" borderId="137" xfId="68" applyBorder="1" applyAlignment="1">
      <alignment horizontal="center" vertical="center"/>
      <protection/>
    </xf>
    <xf numFmtId="0" fontId="0" fillId="0" borderId="92" xfId="68" applyBorder="1" applyAlignment="1">
      <alignment horizontal="center" vertical="center"/>
      <protection/>
    </xf>
    <xf numFmtId="0" fontId="0" fillId="0" borderId="0" xfId="68" applyBorder="1" applyAlignment="1">
      <alignment horizontal="center" vertical="center"/>
      <protection/>
    </xf>
    <xf numFmtId="0" fontId="0" fillId="0" borderId="134" xfId="68" applyBorder="1" applyAlignment="1">
      <alignment horizontal="center" vertical="center"/>
      <protection/>
    </xf>
    <xf numFmtId="0" fontId="0" fillId="0" borderId="20" xfId="68" applyBorder="1" applyAlignment="1">
      <alignment horizontal="center" vertical="center"/>
      <protection/>
    </xf>
    <xf numFmtId="0" fontId="0" fillId="0" borderId="138" xfId="68" applyBorder="1" applyAlignment="1">
      <alignment horizontal="center" vertical="center"/>
      <protection/>
    </xf>
    <xf numFmtId="0" fontId="0" fillId="0" borderId="135" xfId="68" applyBorder="1" applyAlignment="1">
      <alignment horizontal="center" vertical="center"/>
      <protection/>
    </xf>
    <xf numFmtId="0" fontId="0" fillId="27" borderId="139" xfId="68" applyFill="1" applyBorder="1" applyAlignment="1">
      <alignment horizontal="center" vertical="center"/>
      <protection/>
    </xf>
    <xf numFmtId="0" fontId="0" fillId="27" borderId="89" xfId="0" applyFill="1" applyBorder="1" applyAlignment="1">
      <alignment horizontal="center" vertical="center"/>
    </xf>
    <xf numFmtId="0" fontId="0" fillId="27" borderId="30" xfId="0" applyFill="1" applyBorder="1" applyAlignment="1">
      <alignment horizontal="center" vertical="center"/>
    </xf>
    <xf numFmtId="0" fontId="0" fillId="0" borderId="12" xfId="68" applyFont="1" applyBorder="1" applyAlignment="1">
      <alignment horizontal="center" vertical="center" wrapText="1"/>
      <protection/>
    </xf>
    <xf numFmtId="0" fontId="0" fillId="0" borderId="137" xfId="68" applyFont="1" applyBorder="1" applyAlignment="1">
      <alignment horizontal="center" vertical="center" wrapText="1"/>
      <protection/>
    </xf>
    <xf numFmtId="0" fontId="0" fillId="0" borderId="92" xfId="68" applyFont="1" applyBorder="1" applyAlignment="1">
      <alignment horizontal="center" vertical="center" wrapText="1"/>
      <protection/>
    </xf>
    <xf numFmtId="0" fontId="0" fillId="0" borderId="134" xfId="68" applyFont="1" applyBorder="1" applyAlignment="1">
      <alignment horizontal="center" vertical="center" wrapText="1"/>
      <protection/>
    </xf>
    <xf numFmtId="0" fontId="0" fillId="0" borderId="20" xfId="68" applyFont="1" applyBorder="1" applyAlignment="1">
      <alignment horizontal="center" vertical="center" wrapText="1"/>
      <protection/>
    </xf>
    <xf numFmtId="0" fontId="0" fillId="0" borderId="135" xfId="68" applyFont="1" applyBorder="1" applyAlignment="1">
      <alignment horizontal="center" vertical="center" wrapText="1"/>
      <protection/>
    </xf>
    <xf numFmtId="0" fontId="20" fillId="0" borderId="132" xfId="68" applyFont="1" applyBorder="1" applyAlignment="1">
      <alignment vertical="center"/>
      <protection/>
    </xf>
    <xf numFmtId="0" fontId="21" fillId="0" borderId="28" xfId="68" applyFont="1" applyBorder="1" applyAlignment="1">
      <alignment horizontal="center" vertical="center" wrapText="1"/>
      <protection/>
    </xf>
    <xf numFmtId="0" fontId="21" fillId="0" borderId="89" xfId="68" applyFont="1" applyBorder="1" applyAlignment="1">
      <alignment horizontal="center" vertical="center" wrapText="1"/>
      <protection/>
    </xf>
    <xf numFmtId="0" fontId="21" fillId="0" borderId="30" xfId="68" applyFont="1" applyBorder="1" applyAlignment="1">
      <alignment horizontal="center" vertical="center" wrapText="1"/>
      <protection/>
    </xf>
    <xf numFmtId="0" fontId="0" fillId="0" borderId="28" xfId="68" applyFont="1" applyBorder="1" applyAlignment="1">
      <alignment horizontal="center" vertical="center" wrapText="1"/>
      <protection/>
    </xf>
    <xf numFmtId="0" fontId="0" fillId="0" borderId="89" xfId="68" applyBorder="1" applyAlignment="1">
      <alignment horizontal="center" vertical="center" wrapText="1"/>
      <protection/>
    </xf>
    <xf numFmtId="0" fontId="0" fillId="0" borderId="30" xfId="68" applyBorder="1" applyAlignment="1">
      <alignment horizontal="center" vertical="center" wrapText="1"/>
      <protection/>
    </xf>
    <xf numFmtId="0" fontId="21" fillId="0" borderId="89" xfId="68" applyFont="1" applyBorder="1" applyAlignment="1">
      <alignment horizontal="center" vertical="center"/>
      <protection/>
    </xf>
    <xf numFmtId="0" fontId="21" fillId="0" borderId="30" xfId="68" applyFont="1" applyBorder="1" applyAlignment="1">
      <alignment horizontal="center" vertical="center"/>
      <protection/>
    </xf>
    <xf numFmtId="0" fontId="0" fillId="0" borderId="43" xfId="0"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190" fontId="0" fillId="0" borderId="54" xfId="51" applyNumberFormat="1" applyFont="1" applyFill="1" applyBorder="1" applyAlignment="1">
      <alignment horizontal="center" vertical="center" shrinkToFit="1"/>
    </xf>
    <xf numFmtId="190" fontId="0" fillId="0" borderId="22" xfId="51" applyNumberFormat="1" applyFont="1" applyFill="1" applyBorder="1" applyAlignment="1">
      <alignment horizontal="center" vertical="center" shrinkToFit="1"/>
    </xf>
    <xf numFmtId="190" fontId="0" fillId="0" borderId="140" xfId="51" applyNumberFormat="1" applyFont="1" applyFill="1" applyBorder="1" applyAlignment="1">
      <alignment horizontal="center" vertical="center" shrinkToFit="1"/>
    </xf>
    <xf numFmtId="177" fontId="0" fillId="27" borderId="54" xfId="0" applyNumberFormat="1" applyFont="1" applyFill="1" applyBorder="1" applyAlignment="1">
      <alignment horizontal="center" vertical="center" shrinkToFit="1"/>
    </xf>
    <xf numFmtId="177" fontId="0" fillId="27" borderId="22" xfId="0" applyNumberFormat="1" applyFont="1" applyFill="1" applyBorder="1" applyAlignment="1">
      <alignment horizontal="center" vertical="center" shrinkToFit="1"/>
    </xf>
    <xf numFmtId="177" fontId="0" fillId="27" borderId="102" xfId="0" applyNumberFormat="1" applyFont="1" applyFill="1" applyBorder="1" applyAlignment="1">
      <alignment horizontal="center" vertical="center" shrinkToFit="1"/>
    </xf>
    <xf numFmtId="190" fontId="0" fillId="0" borderId="84" xfId="51" applyNumberFormat="1" applyFont="1" applyFill="1" applyBorder="1" applyAlignment="1">
      <alignment horizontal="center" vertical="center"/>
    </xf>
    <xf numFmtId="0" fontId="0" fillId="27" borderId="56" xfId="0" applyFont="1" applyFill="1" applyBorder="1" applyAlignment="1">
      <alignment horizontal="center" vertical="center"/>
    </xf>
    <xf numFmtId="0" fontId="0" fillId="27" borderId="84" xfId="0" applyFont="1" applyFill="1" applyBorder="1" applyAlignment="1">
      <alignment horizontal="center" vertical="center"/>
    </xf>
    <xf numFmtId="0" fontId="0" fillId="27" borderId="85" xfId="0" applyFont="1" applyFill="1" applyBorder="1" applyAlignment="1">
      <alignment horizontal="center" vertical="center"/>
    </xf>
    <xf numFmtId="180" fontId="0" fillId="0" borderId="101" xfId="0" applyNumberFormat="1" applyFont="1" applyFill="1" applyBorder="1" applyAlignment="1">
      <alignment horizontal="center" vertical="center" shrinkToFit="1"/>
    </xf>
    <xf numFmtId="180" fontId="0" fillId="0" borderId="22" xfId="0" applyNumberFormat="1" applyFont="1" applyFill="1" applyBorder="1" applyAlignment="1">
      <alignment horizontal="center" vertical="center" shrinkToFit="1"/>
    </xf>
    <xf numFmtId="180" fontId="0" fillId="0" borderId="140" xfId="0" applyNumberFormat="1" applyFont="1" applyFill="1" applyBorder="1" applyAlignment="1">
      <alignment horizontal="center" vertical="center" shrinkToFit="1"/>
    </xf>
    <xf numFmtId="180" fontId="0" fillId="0" borderId="54" xfId="0" applyNumberFormat="1" applyFont="1" applyFill="1" applyBorder="1" applyAlignment="1">
      <alignment horizontal="center" vertical="center" shrinkToFit="1"/>
    </xf>
    <xf numFmtId="177" fontId="0" fillId="27" borderId="107" xfId="0" applyNumberFormat="1" applyFont="1" applyFill="1" applyBorder="1" applyAlignment="1">
      <alignment horizontal="center" vertical="center" shrinkToFit="1"/>
    </xf>
    <xf numFmtId="190" fontId="0" fillId="0" borderId="101" xfId="51" applyNumberFormat="1" applyFont="1" applyFill="1" applyBorder="1" applyAlignment="1">
      <alignment horizontal="center" vertical="center" shrinkToFit="1"/>
    </xf>
    <xf numFmtId="190" fontId="0" fillId="0" borderId="14" xfId="51" applyNumberFormat="1" applyFont="1" applyFill="1" applyBorder="1" applyAlignment="1">
      <alignment horizontal="center" vertical="center" shrinkToFit="1"/>
    </xf>
    <xf numFmtId="190" fontId="0" fillId="0" borderId="36" xfId="51" applyNumberFormat="1" applyFont="1" applyFill="1" applyBorder="1" applyAlignment="1">
      <alignment horizontal="center" vertical="center" shrinkToFit="1"/>
    </xf>
    <xf numFmtId="190" fontId="0" fillId="0" borderId="73" xfId="51" applyNumberFormat="1" applyFont="1" applyFill="1" applyBorder="1" applyAlignment="1">
      <alignment horizontal="center" vertical="center" shrinkToFit="1"/>
    </xf>
    <xf numFmtId="177" fontId="0" fillId="27" borderId="14" xfId="0" applyNumberFormat="1" applyFont="1" applyFill="1" applyBorder="1" applyAlignment="1">
      <alignment horizontal="center" vertical="center" shrinkToFit="1"/>
    </xf>
    <xf numFmtId="177" fontId="0" fillId="27" borderId="36" xfId="0" applyNumberFormat="1" applyFont="1" applyFill="1" applyBorder="1" applyAlignment="1">
      <alignment horizontal="center" vertical="center" shrinkToFit="1"/>
    </xf>
    <xf numFmtId="177" fontId="0" fillId="27" borderId="59" xfId="0" applyNumberFormat="1" applyFont="1" applyFill="1" applyBorder="1" applyAlignment="1">
      <alignment horizontal="center" vertical="center" shrinkToFit="1"/>
    </xf>
    <xf numFmtId="190" fontId="0" fillId="27" borderId="51" xfId="51" applyNumberFormat="1" applyFont="1" applyFill="1" applyBorder="1" applyAlignment="1">
      <alignment horizontal="center" vertical="center"/>
    </xf>
    <xf numFmtId="0" fontId="0" fillId="27" borderId="48" xfId="0" applyFont="1" applyFill="1" applyBorder="1" applyAlignment="1">
      <alignment horizontal="center" vertical="center"/>
    </xf>
    <xf numFmtId="0" fontId="0" fillId="27" borderId="51" xfId="0" applyFont="1" applyFill="1" applyBorder="1" applyAlignment="1">
      <alignment horizontal="center" vertical="center"/>
    </xf>
    <xf numFmtId="0" fontId="0" fillId="27" borderId="98" xfId="0" applyFont="1" applyFill="1" applyBorder="1" applyAlignment="1">
      <alignment horizontal="center" vertical="center"/>
    </xf>
    <xf numFmtId="180" fontId="0" fillId="0" borderId="46" xfId="0" applyNumberFormat="1" applyFont="1" applyFill="1" applyBorder="1" applyAlignment="1">
      <alignment horizontal="center" vertical="center" shrinkToFit="1"/>
    </xf>
    <xf numFmtId="180" fontId="0" fillId="0" borderId="51" xfId="0" applyNumberFormat="1" applyFont="1" applyFill="1" applyBorder="1" applyAlignment="1">
      <alignment horizontal="center" vertical="center" shrinkToFit="1"/>
    </xf>
    <xf numFmtId="180" fontId="0" fillId="0" borderId="52" xfId="0" applyNumberFormat="1" applyFont="1" applyFill="1" applyBorder="1" applyAlignment="1">
      <alignment horizontal="center" vertical="center" shrinkToFit="1"/>
    </xf>
    <xf numFmtId="180" fontId="0" fillId="0" borderId="48" xfId="0" applyNumberFormat="1" applyFont="1" applyFill="1" applyBorder="1" applyAlignment="1">
      <alignment horizontal="center" vertical="center" shrinkToFit="1"/>
    </xf>
    <xf numFmtId="177" fontId="0" fillId="27" borderId="48" xfId="0" applyNumberFormat="1" applyFont="1" applyFill="1" applyBorder="1" applyAlignment="1">
      <alignment horizontal="center" vertical="center" shrinkToFit="1"/>
    </xf>
    <xf numFmtId="177" fontId="0" fillId="27" borderId="51" xfId="0" applyNumberFormat="1" applyFont="1" applyFill="1" applyBorder="1" applyAlignment="1">
      <alignment horizontal="center" vertical="center" shrinkToFit="1"/>
    </xf>
    <xf numFmtId="177" fontId="0" fillId="27" borderId="98" xfId="0" applyNumberFormat="1" applyFont="1" applyFill="1" applyBorder="1" applyAlignment="1">
      <alignment horizontal="center" vertical="center" shrinkToFit="1"/>
    </xf>
    <xf numFmtId="190" fontId="0" fillId="0" borderId="46" xfId="51" applyNumberFormat="1" applyFont="1" applyFill="1" applyBorder="1" applyAlignment="1">
      <alignment horizontal="center" vertical="center" shrinkToFit="1"/>
    </xf>
    <xf numFmtId="190" fontId="0" fillId="0" borderId="51" xfId="51" applyNumberFormat="1" applyFont="1" applyFill="1" applyBorder="1" applyAlignment="1">
      <alignment horizontal="center" vertical="center" shrinkToFit="1"/>
    </xf>
    <xf numFmtId="190" fontId="0" fillId="0" borderId="52" xfId="51" applyNumberFormat="1" applyFont="1" applyFill="1" applyBorder="1" applyAlignment="1">
      <alignment horizontal="center" vertical="center" shrinkToFit="1"/>
    </xf>
    <xf numFmtId="190" fontId="0" fillId="0" borderId="48" xfId="51" applyNumberFormat="1" applyFont="1" applyFill="1" applyBorder="1" applyAlignment="1">
      <alignment horizontal="center" vertical="center" shrinkToFit="1"/>
    </xf>
    <xf numFmtId="177" fontId="0" fillId="27" borderId="99" xfId="0" applyNumberFormat="1" applyFont="1" applyFill="1" applyBorder="1" applyAlignment="1">
      <alignment horizontal="center" vertical="center" shrinkToFit="1"/>
    </xf>
    <xf numFmtId="190" fontId="0" fillId="27" borderId="36" xfId="51" applyNumberFormat="1" applyFont="1" applyFill="1" applyBorder="1" applyAlignment="1">
      <alignment horizontal="center" vertical="center"/>
    </xf>
    <xf numFmtId="0" fontId="0" fillId="27" borderId="14" xfId="0" applyFont="1" applyFill="1" applyBorder="1" applyAlignment="1">
      <alignment horizontal="center" vertical="center"/>
    </xf>
    <xf numFmtId="0" fontId="0" fillId="27" borderId="36" xfId="0" applyFont="1" applyFill="1" applyBorder="1" applyAlignment="1">
      <alignment horizontal="center" vertical="center"/>
    </xf>
    <xf numFmtId="0" fontId="0" fillId="27" borderId="38" xfId="0" applyFont="1" applyFill="1" applyBorder="1" applyAlignment="1">
      <alignment horizontal="center" vertical="center"/>
    </xf>
    <xf numFmtId="180" fontId="0" fillId="0" borderId="49" xfId="0" applyNumberFormat="1" applyFont="1" applyFill="1" applyBorder="1" applyAlignment="1">
      <alignment horizontal="center" vertical="center" shrinkToFit="1"/>
    </xf>
    <xf numFmtId="180" fontId="0" fillId="0" borderId="36" xfId="0" applyNumberFormat="1" applyFont="1" applyFill="1" applyBorder="1" applyAlignment="1">
      <alignment horizontal="center" vertical="center" shrinkToFit="1"/>
    </xf>
    <xf numFmtId="180" fontId="0" fillId="0" borderId="73" xfId="0" applyNumberFormat="1" applyFont="1" applyFill="1" applyBorder="1" applyAlignment="1">
      <alignment horizontal="center" vertical="center" shrinkToFit="1"/>
    </xf>
    <xf numFmtId="180" fontId="0" fillId="0" borderId="14" xfId="0" applyNumberFormat="1" applyFont="1" applyFill="1" applyBorder="1" applyAlignment="1">
      <alignment horizontal="center" vertical="center" shrinkToFit="1"/>
    </xf>
    <xf numFmtId="177" fontId="0" fillId="27" borderId="38" xfId="0" applyNumberFormat="1" applyFont="1" applyFill="1" applyBorder="1" applyAlignment="1">
      <alignment horizontal="center" vertical="center" shrinkToFit="1"/>
    </xf>
    <xf numFmtId="190" fontId="0" fillId="0" borderId="49" xfId="51" applyNumberFormat="1" applyFont="1" applyFill="1" applyBorder="1" applyAlignment="1">
      <alignment horizontal="center" vertical="center" shrinkToFit="1"/>
    </xf>
    <xf numFmtId="0" fontId="13" fillId="0" borderId="48"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80" xfId="0" applyFont="1" applyFill="1" applyBorder="1" applyAlignment="1">
      <alignment horizontal="center" vertical="center" wrapText="1"/>
    </xf>
    <xf numFmtId="190" fontId="0" fillId="27" borderId="43" xfId="51" applyNumberFormat="1" applyFont="1" applyFill="1" applyBorder="1" applyAlignment="1">
      <alignment horizontal="center" vertical="center"/>
    </xf>
    <xf numFmtId="0" fontId="0" fillId="27" borderId="55" xfId="0" applyFont="1" applyFill="1" applyBorder="1" applyAlignment="1">
      <alignment horizontal="center" vertical="center"/>
    </xf>
    <xf numFmtId="0" fontId="0" fillId="27" borderId="43" xfId="0" applyFont="1" applyFill="1" applyBorder="1" applyAlignment="1">
      <alignment horizontal="center" vertical="center"/>
    </xf>
    <xf numFmtId="0" fontId="0" fillId="27" borderId="44" xfId="0" applyFont="1" applyFill="1" applyBorder="1" applyAlignment="1">
      <alignment horizontal="center" vertical="center"/>
    </xf>
    <xf numFmtId="180" fontId="0" fillId="0" borderId="103" xfId="0" applyNumberFormat="1" applyFont="1" applyFill="1" applyBorder="1" applyAlignment="1">
      <alignment horizontal="center" vertical="center" shrinkToFit="1"/>
    </xf>
    <xf numFmtId="180" fontId="0" fillId="0" borderId="43" xfId="0" applyNumberFormat="1" applyFont="1" applyFill="1" applyBorder="1" applyAlignment="1">
      <alignment horizontal="center" vertical="center" shrinkToFit="1"/>
    </xf>
    <xf numFmtId="180" fontId="0" fillId="0" borderId="72" xfId="0" applyNumberFormat="1" applyFont="1" applyFill="1" applyBorder="1" applyAlignment="1">
      <alignment horizontal="center" vertical="center" shrinkToFit="1"/>
    </xf>
    <xf numFmtId="180" fontId="0" fillId="0" borderId="55" xfId="0" applyNumberFormat="1" applyFont="1" applyFill="1" applyBorder="1" applyAlignment="1">
      <alignment horizontal="center" vertical="center" shrinkToFit="1"/>
    </xf>
    <xf numFmtId="177" fontId="0" fillId="27" borderId="55" xfId="0" applyNumberFormat="1" applyFont="1" applyFill="1" applyBorder="1" applyAlignment="1">
      <alignment horizontal="center" vertical="center" shrinkToFit="1"/>
    </xf>
    <xf numFmtId="177" fontId="0" fillId="27" borderId="43" xfId="0" applyNumberFormat="1" applyFont="1" applyFill="1" applyBorder="1" applyAlignment="1">
      <alignment horizontal="center" vertical="center" shrinkToFit="1"/>
    </xf>
    <xf numFmtId="177" fontId="0" fillId="27" borderId="44" xfId="0" applyNumberFormat="1" applyFont="1" applyFill="1" applyBorder="1" applyAlignment="1">
      <alignment horizontal="center" vertical="center" shrinkToFit="1"/>
    </xf>
    <xf numFmtId="190" fontId="0" fillId="0" borderId="103" xfId="51" applyNumberFormat="1" applyFont="1" applyFill="1" applyBorder="1" applyAlignment="1">
      <alignment horizontal="center" vertical="center" shrinkToFit="1"/>
    </xf>
    <xf numFmtId="190" fontId="0" fillId="0" borderId="43" xfId="51" applyNumberFormat="1" applyFont="1" applyFill="1" applyBorder="1" applyAlignment="1">
      <alignment horizontal="center" vertical="center" shrinkToFit="1"/>
    </xf>
    <xf numFmtId="190" fontId="0" fillId="0" borderId="72" xfId="51" applyNumberFormat="1" applyFont="1" applyFill="1" applyBorder="1" applyAlignment="1">
      <alignment horizontal="center" vertical="center" shrinkToFit="1"/>
    </xf>
    <xf numFmtId="190" fontId="0" fillId="0" borderId="55" xfId="51" applyNumberFormat="1" applyFont="1" applyFill="1" applyBorder="1" applyAlignment="1">
      <alignment horizontal="center" vertical="center" shrinkToFit="1"/>
    </xf>
    <xf numFmtId="177" fontId="0" fillId="27" borderId="25" xfId="0" applyNumberFormat="1" applyFont="1" applyFill="1" applyBorder="1" applyAlignment="1">
      <alignment horizontal="center" vertical="center" shrinkToFit="1"/>
    </xf>
    <xf numFmtId="177" fontId="0" fillId="27" borderId="78" xfId="0" applyNumberFormat="1"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79" xfId="0" applyFont="1" applyFill="1" applyBorder="1" applyAlignment="1">
      <alignment horizontal="center" vertical="center" shrinkToFit="1"/>
    </xf>
    <xf numFmtId="0" fontId="21" fillId="0" borderId="16" xfId="0" applyFont="1" applyBorder="1" applyAlignment="1">
      <alignment horizontal="center" vertical="center" wrapText="1"/>
    </xf>
    <xf numFmtId="0" fontId="21" fillId="0" borderId="19" xfId="0" applyFont="1" applyBorder="1" applyAlignment="1">
      <alignment horizontal="center" vertical="center"/>
    </xf>
    <xf numFmtId="0" fontId="21" fillId="0" borderId="25" xfId="0" applyFont="1" applyBorder="1" applyAlignment="1">
      <alignment horizontal="center" vertical="center" wrapText="1"/>
    </xf>
    <xf numFmtId="0" fontId="21" fillId="0" borderId="45" xfId="0" applyFont="1" applyBorder="1" applyAlignment="1">
      <alignment horizontal="center" vertical="center" wrapText="1"/>
    </xf>
    <xf numFmtId="0" fontId="104" fillId="0" borderId="78" xfId="0" applyFont="1" applyBorder="1" applyAlignment="1">
      <alignment horizontal="center" vertical="center" wrapText="1"/>
    </xf>
    <xf numFmtId="0" fontId="104" fillId="0" borderId="80" xfId="0" applyFont="1" applyBorder="1" applyAlignment="1">
      <alignment horizontal="center" vertical="center" wrapText="1"/>
    </xf>
    <xf numFmtId="0" fontId="13" fillId="0" borderId="141" xfId="0" applyFont="1" applyFill="1" applyBorder="1" applyAlignment="1">
      <alignment horizontal="center" vertical="center" wrapText="1"/>
    </xf>
    <xf numFmtId="0" fontId="13" fillId="0" borderId="138" xfId="0" applyFont="1" applyFill="1" applyBorder="1" applyAlignment="1">
      <alignment horizontal="center" vertical="center" wrapText="1"/>
    </xf>
    <xf numFmtId="0" fontId="13" fillId="0" borderId="13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13" fillId="0" borderId="46" xfId="0" applyFont="1" applyFill="1" applyBorder="1" applyAlignment="1">
      <alignment horizontal="center" vertical="center"/>
    </xf>
    <xf numFmtId="0" fontId="13" fillId="0" borderId="142" xfId="0" applyFont="1" applyFill="1" applyBorder="1" applyAlignment="1">
      <alignment horizontal="center" vertical="center" wrapText="1"/>
    </xf>
    <xf numFmtId="0" fontId="13" fillId="0" borderId="136" xfId="0" applyFont="1" applyFill="1" applyBorder="1" applyAlignment="1">
      <alignment horizontal="center" vertical="center" wrapText="1"/>
    </xf>
    <xf numFmtId="0" fontId="13" fillId="0" borderId="143" xfId="0" applyFont="1" applyFill="1" applyBorder="1" applyAlignment="1">
      <alignment horizontal="center" vertical="center" wrapText="1"/>
    </xf>
    <xf numFmtId="0" fontId="13" fillId="0" borderId="36"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36"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13" fillId="0" borderId="49" xfId="0" applyFont="1" applyFill="1" applyBorder="1" applyAlignment="1">
      <alignment horizontal="center" vertical="center" shrinkToFit="1"/>
    </xf>
    <xf numFmtId="0" fontId="0" fillId="0" borderId="63" xfId="0" applyFont="1" applyFill="1" applyBorder="1" applyAlignment="1">
      <alignment horizontal="center" vertical="center"/>
    </xf>
    <xf numFmtId="0" fontId="52" fillId="27" borderId="63" xfId="0" applyFont="1" applyFill="1" applyBorder="1" applyAlignment="1">
      <alignment horizontal="center" vertical="center"/>
    </xf>
    <xf numFmtId="0" fontId="52" fillId="6" borderId="115" xfId="0" applyFont="1" applyFill="1" applyBorder="1" applyAlignment="1">
      <alignment horizontal="center" vertical="center" wrapText="1"/>
    </xf>
    <xf numFmtId="0" fontId="52" fillId="6" borderId="119" xfId="0" applyFont="1" applyFill="1" applyBorder="1" applyAlignment="1">
      <alignment horizontal="center" vertical="center"/>
    </xf>
    <xf numFmtId="0" fontId="52" fillId="6" borderId="144" xfId="0" applyFont="1" applyFill="1" applyBorder="1" applyAlignment="1">
      <alignment horizontal="center" vertical="center"/>
    </xf>
    <xf numFmtId="0" fontId="52" fillId="6" borderId="70" xfId="0" applyFont="1" applyFill="1" applyBorder="1" applyAlignment="1">
      <alignment horizontal="center" vertical="center"/>
    </xf>
    <xf numFmtId="0" fontId="52" fillId="6" borderId="22" xfId="0" applyFont="1" applyFill="1" applyBorder="1" applyAlignment="1">
      <alignment horizontal="center" vertical="center"/>
    </xf>
    <xf numFmtId="0" fontId="52" fillId="6" borderId="102" xfId="0" applyFont="1" applyFill="1" applyBorder="1" applyAlignment="1">
      <alignment horizontal="center" vertical="center"/>
    </xf>
    <xf numFmtId="0" fontId="13" fillId="0" borderId="66" xfId="0" applyFont="1" applyFill="1" applyBorder="1" applyAlignment="1">
      <alignment horizontal="center" vertical="top" wrapText="1"/>
    </xf>
    <xf numFmtId="0" fontId="0" fillId="0" borderId="100"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52" fillId="27" borderId="63"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45" xfId="0" applyFont="1" applyFill="1" applyBorder="1" applyAlignment="1">
      <alignment horizontal="center" vertical="center"/>
    </xf>
    <xf numFmtId="0" fontId="0" fillId="0" borderId="146" xfId="0" applyFont="1" applyFill="1" applyBorder="1" applyAlignment="1">
      <alignment horizontal="center" wrapText="1"/>
    </xf>
    <xf numFmtId="0" fontId="0" fillId="0" borderId="66" xfId="0" applyFont="1" applyFill="1" applyBorder="1" applyAlignment="1">
      <alignment horizontal="center" wrapText="1"/>
    </xf>
    <xf numFmtId="0" fontId="13" fillId="0" borderId="94"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147" xfId="0" applyFont="1" applyFill="1" applyBorder="1" applyAlignment="1">
      <alignment horizontal="center" vertical="center" wrapText="1"/>
    </xf>
    <xf numFmtId="0" fontId="13" fillId="0" borderId="148" xfId="0" applyFont="1" applyFill="1" applyBorder="1" applyAlignment="1">
      <alignment horizontal="center" vertical="center" wrapText="1"/>
    </xf>
    <xf numFmtId="0" fontId="13" fillId="0" borderId="149" xfId="0" applyFont="1" applyFill="1" applyBorder="1" applyAlignment="1">
      <alignment horizontal="center" vertical="center" wrapText="1"/>
    </xf>
    <xf numFmtId="0" fontId="13" fillId="0" borderId="150" xfId="0" applyFont="1" applyFill="1" applyBorder="1" applyAlignment="1">
      <alignment horizontal="center" vertical="center" wrapText="1"/>
    </xf>
    <xf numFmtId="0" fontId="52" fillId="27"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13" fillId="0" borderId="152" xfId="0" applyFont="1" applyFill="1" applyBorder="1" applyAlignment="1">
      <alignment horizontal="center" vertical="center" wrapText="1"/>
    </xf>
    <xf numFmtId="0" fontId="13" fillId="0" borderId="153" xfId="0" applyFont="1" applyFill="1" applyBorder="1" applyAlignment="1">
      <alignment/>
    </xf>
    <xf numFmtId="0" fontId="21" fillId="0" borderId="154" xfId="0" applyFont="1" applyFill="1" applyBorder="1" applyAlignment="1">
      <alignment horizontal="center" vertical="center" wrapText="1"/>
    </xf>
    <xf numFmtId="0" fontId="0" fillId="0" borderId="155"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Sheet1_チェックリスト記入表（旅客・内航船）" xfId="63"/>
    <cellStyle name="標準_チェック表表紙&amp;申請書＆事業所一覧表" xfId="64"/>
    <cellStyle name="標準_チェック表表紙のみ" xfId="65"/>
    <cellStyle name="標準_申請用トラックチェックリスト記入表（その２）改訂04.11_チェックリスト改訂07.03 2" xfId="66"/>
    <cellStyle name="標準_申請用トラックチェックリスト記入表（その２）改訂04.11_申請用トラックチェックリストexcel版05.04" xfId="67"/>
    <cellStyle name="標準_定期審査申請用（倉庫・港湾運送）"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6353175"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43</xdr:row>
      <xdr:rowOff>47625</xdr:rowOff>
    </xdr:from>
    <xdr:to>
      <xdr:col>7</xdr:col>
      <xdr:colOff>600075</xdr:colOff>
      <xdr:row>44</xdr:row>
      <xdr:rowOff>200025</xdr:rowOff>
    </xdr:to>
    <xdr:sp>
      <xdr:nvSpPr>
        <xdr:cNvPr id="4" name="AutoShape 5"/>
        <xdr:cNvSpPr>
          <a:spLocks/>
        </xdr:cNvSpPr>
      </xdr:nvSpPr>
      <xdr:spPr>
        <a:xfrm>
          <a:off x="5629275" y="84010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43</xdr:row>
      <xdr:rowOff>76200</xdr:rowOff>
    </xdr:from>
    <xdr:to>
      <xdr:col>8</xdr:col>
      <xdr:colOff>1181100</xdr:colOff>
      <xdr:row>44</xdr:row>
      <xdr:rowOff>190500</xdr:rowOff>
    </xdr:to>
    <xdr:sp>
      <xdr:nvSpPr>
        <xdr:cNvPr id="5" name="Text Box 6"/>
        <xdr:cNvSpPr txBox="1">
          <a:spLocks noChangeArrowheads="1"/>
        </xdr:cNvSpPr>
      </xdr:nvSpPr>
      <xdr:spPr>
        <a:xfrm>
          <a:off x="5915025" y="8429625"/>
          <a:ext cx="1104900" cy="323850"/>
        </a:xfrm>
        <a:prstGeom prst="rect">
          <a:avLst/>
        </a:prstGeom>
        <a:noFill/>
        <a:ln w="9525" cmpd="sng">
          <a:noFill/>
        </a:ln>
      </xdr:spPr>
      <xdr:txBody>
        <a:bodyPr vertOverflow="clip" wrap="square" lIns="27432" tIns="18288" rIns="27432" bIns="18288" anchor="ctr"/>
        <a:p>
          <a:pPr algn="l">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6" name="Line 7"/>
        <xdr:cNvSpPr>
          <a:spLocks/>
        </xdr:cNvSpPr>
      </xdr:nvSpPr>
      <xdr:spPr>
        <a:xfrm>
          <a:off x="4114800" y="87820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7" name="Rectangle 8"/>
        <xdr:cNvSpPr>
          <a:spLocks/>
        </xdr:cNvSpPr>
      </xdr:nvSpPr>
      <xdr:spPr>
        <a:xfrm>
          <a:off x="3362325"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8" name="Group 10"/>
        <xdr:cNvGrpSpPr>
          <a:grpSpLocks/>
        </xdr:cNvGrpSpPr>
      </xdr:nvGrpSpPr>
      <xdr:grpSpPr>
        <a:xfrm>
          <a:off x="1190625" y="3533775"/>
          <a:ext cx="5038725" cy="657225"/>
          <a:chOff x="125" y="387"/>
          <a:chExt cx="434" cy="58"/>
        </a:xfrm>
        <a:solidFill>
          <a:srgbClr val="FFFFFF"/>
        </a:solidFill>
      </xdr:grpSpPr>
      <xdr:sp>
        <xdr:nvSpPr>
          <xdr:cNvPr id="9" name="AutoShape 11"/>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12"/>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1057275</xdr:colOff>
      <xdr:row>43</xdr:row>
      <xdr:rowOff>19050</xdr:rowOff>
    </xdr:from>
    <xdr:to>
      <xdr:col>3</xdr:col>
      <xdr:colOff>1181100</xdr:colOff>
      <xdr:row>45</xdr:row>
      <xdr:rowOff>19050</xdr:rowOff>
    </xdr:to>
    <xdr:sp>
      <xdr:nvSpPr>
        <xdr:cNvPr id="11" name="AutoShape 13"/>
        <xdr:cNvSpPr>
          <a:spLocks/>
        </xdr:cNvSpPr>
      </xdr:nvSpPr>
      <xdr:spPr>
        <a:xfrm>
          <a:off x="2962275" y="8372475"/>
          <a:ext cx="123825" cy="419100"/>
        </a:xfrm>
        <a:prstGeom prst="leftBrace">
          <a:avLst>
            <a:gd name="adj1" fmla="val -41791"/>
            <a:gd name="adj2" fmla="val -4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12" name="Text Box 14"/>
        <xdr:cNvSpPr txBox="1">
          <a:spLocks noChangeArrowheads="1"/>
        </xdr:cNvSpPr>
      </xdr:nvSpPr>
      <xdr:spPr>
        <a:xfrm>
          <a:off x="4124325" y="8848725"/>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9525</xdr:colOff>
      <xdr:row>0</xdr:row>
      <xdr:rowOff>0</xdr:rowOff>
    </xdr:from>
    <xdr:to>
      <xdr:col>2</xdr:col>
      <xdr:colOff>57150</xdr:colOff>
      <xdr:row>7</xdr:row>
      <xdr:rowOff>19050</xdr:rowOff>
    </xdr:to>
    <xdr:pic>
      <xdr:nvPicPr>
        <xdr:cNvPr id="13" name="Picture 17"/>
        <xdr:cNvPicPr preferRelativeResize="1">
          <a:picLocks noChangeAspect="1"/>
        </xdr:cNvPicPr>
      </xdr:nvPicPr>
      <xdr:blipFill>
        <a:blip r:embed="rId1"/>
        <a:stretch>
          <a:fillRect/>
        </a:stretch>
      </xdr:blipFill>
      <xdr:spPr>
        <a:xfrm>
          <a:off x="9525" y="0"/>
          <a:ext cx="12668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104775</xdr:rowOff>
    </xdr:from>
    <xdr:to>
      <xdr:col>2</xdr:col>
      <xdr:colOff>57150</xdr:colOff>
      <xdr:row>5</xdr:row>
      <xdr:rowOff>314325</xdr:rowOff>
    </xdr:to>
    <xdr:grpSp>
      <xdr:nvGrpSpPr>
        <xdr:cNvPr id="1" name="グループ化 1"/>
        <xdr:cNvGrpSpPr>
          <a:grpSpLocks/>
        </xdr:cNvGrpSpPr>
      </xdr:nvGrpSpPr>
      <xdr:grpSpPr>
        <a:xfrm>
          <a:off x="28575" y="1743075"/>
          <a:ext cx="581025" cy="209550"/>
          <a:chOff x="28575" y="1476375"/>
          <a:chExt cx="581025" cy="209550"/>
        </a:xfrm>
        <a:solidFill>
          <a:srgbClr val="FFFFFF"/>
        </a:solidFill>
      </xdr:grpSpPr>
    </xdr:grpSp>
    <xdr:clientData/>
  </xdr:twoCellAnchor>
  <xdr:twoCellAnchor>
    <xdr:from>
      <xdr:col>0</xdr:col>
      <xdr:colOff>28575</xdr:colOff>
      <xdr:row>6</xdr:row>
      <xdr:rowOff>38100</xdr:rowOff>
    </xdr:from>
    <xdr:to>
      <xdr:col>2</xdr:col>
      <xdr:colOff>57150</xdr:colOff>
      <xdr:row>6</xdr:row>
      <xdr:rowOff>247650</xdr:rowOff>
    </xdr:to>
    <xdr:grpSp>
      <xdr:nvGrpSpPr>
        <xdr:cNvPr id="4" name="グループ化 2"/>
        <xdr:cNvGrpSpPr>
          <a:grpSpLocks/>
        </xdr:cNvGrpSpPr>
      </xdr:nvGrpSpPr>
      <xdr:grpSpPr>
        <a:xfrm>
          <a:off x="28575" y="2095500"/>
          <a:ext cx="581025" cy="209550"/>
          <a:chOff x="28575" y="1828800"/>
          <a:chExt cx="581025" cy="209550"/>
        </a:xfrm>
        <a:solidFill>
          <a:srgbClr val="FFFFFF"/>
        </a:solidFill>
      </xdr:grpSpPr>
    </xdr:grpSp>
    <xdr:clientData/>
  </xdr:twoCellAnchor>
  <xdr:twoCellAnchor>
    <xdr:from>
      <xdr:col>0</xdr:col>
      <xdr:colOff>19050</xdr:colOff>
      <xdr:row>7</xdr:row>
      <xdr:rowOff>38100</xdr:rowOff>
    </xdr:from>
    <xdr:to>
      <xdr:col>2</xdr:col>
      <xdr:colOff>57150</xdr:colOff>
      <xdr:row>7</xdr:row>
      <xdr:rowOff>247650</xdr:rowOff>
    </xdr:to>
    <xdr:grpSp>
      <xdr:nvGrpSpPr>
        <xdr:cNvPr id="7" name="グループ化 3"/>
        <xdr:cNvGrpSpPr>
          <a:grpSpLocks/>
        </xdr:cNvGrpSpPr>
      </xdr:nvGrpSpPr>
      <xdr:grpSpPr>
        <a:xfrm>
          <a:off x="19050" y="2371725"/>
          <a:ext cx="590550" cy="209550"/>
          <a:chOff x="19050" y="2105025"/>
          <a:chExt cx="590550" cy="209550"/>
        </a:xfrm>
        <a:solidFill>
          <a:srgbClr val="FFFFFF"/>
        </a:solidFill>
      </xdr:grpSpPr>
    </xdr:grpSp>
    <xdr:clientData/>
  </xdr:twoCellAnchor>
  <xdr:twoCellAnchor>
    <xdr:from>
      <xdr:col>0</xdr:col>
      <xdr:colOff>28575</xdr:colOff>
      <xdr:row>11</xdr:row>
      <xdr:rowOff>95250</xdr:rowOff>
    </xdr:from>
    <xdr:to>
      <xdr:col>2</xdr:col>
      <xdr:colOff>57150</xdr:colOff>
      <xdr:row>11</xdr:row>
      <xdr:rowOff>304800</xdr:rowOff>
    </xdr:to>
    <xdr:grpSp>
      <xdr:nvGrpSpPr>
        <xdr:cNvPr id="10" name="グループ化 5"/>
        <xdr:cNvGrpSpPr>
          <a:grpSpLocks/>
        </xdr:cNvGrpSpPr>
      </xdr:nvGrpSpPr>
      <xdr:grpSpPr>
        <a:xfrm>
          <a:off x="28575" y="3867150"/>
          <a:ext cx="581025" cy="209550"/>
          <a:chOff x="28575" y="3543300"/>
          <a:chExt cx="581025" cy="209550"/>
        </a:xfrm>
        <a:solidFill>
          <a:srgbClr val="FFFFFF"/>
        </a:solidFill>
      </xdr:grpSpPr>
    </xdr:grpSp>
    <xdr:clientData/>
  </xdr:twoCellAnchor>
  <xdr:twoCellAnchor>
    <xdr:from>
      <xdr:col>0</xdr:col>
      <xdr:colOff>28575</xdr:colOff>
      <xdr:row>12</xdr:row>
      <xdr:rowOff>38100</xdr:rowOff>
    </xdr:from>
    <xdr:to>
      <xdr:col>2</xdr:col>
      <xdr:colOff>57150</xdr:colOff>
      <xdr:row>12</xdr:row>
      <xdr:rowOff>247650</xdr:rowOff>
    </xdr:to>
    <xdr:grpSp>
      <xdr:nvGrpSpPr>
        <xdr:cNvPr id="13" name="グループ化 6"/>
        <xdr:cNvGrpSpPr>
          <a:grpSpLocks/>
        </xdr:cNvGrpSpPr>
      </xdr:nvGrpSpPr>
      <xdr:grpSpPr>
        <a:xfrm>
          <a:off x="28575" y="4229100"/>
          <a:ext cx="581025" cy="209550"/>
          <a:chOff x="28575" y="3905250"/>
          <a:chExt cx="581025" cy="209550"/>
        </a:xfrm>
        <a:solidFill>
          <a:srgbClr val="FFFFFF"/>
        </a:solidFill>
      </xdr:grpSpPr>
    </xdr:grpSp>
    <xdr:clientData/>
  </xdr:twoCellAnchor>
  <xdr:twoCellAnchor>
    <xdr:from>
      <xdr:col>0</xdr:col>
      <xdr:colOff>28575</xdr:colOff>
      <xdr:row>13</xdr:row>
      <xdr:rowOff>38100</xdr:rowOff>
    </xdr:from>
    <xdr:to>
      <xdr:col>2</xdr:col>
      <xdr:colOff>57150</xdr:colOff>
      <xdr:row>13</xdr:row>
      <xdr:rowOff>247650</xdr:rowOff>
    </xdr:to>
    <xdr:grpSp>
      <xdr:nvGrpSpPr>
        <xdr:cNvPr id="16" name="グループ化 7"/>
        <xdr:cNvGrpSpPr>
          <a:grpSpLocks/>
        </xdr:cNvGrpSpPr>
      </xdr:nvGrpSpPr>
      <xdr:grpSpPr>
        <a:xfrm>
          <a:off x="28575" y="4505325"/>
          <a:ext cx="581025" cy="209550"/>
          <a:chOff x="28575" y="4181475"/>
          <a:chExt cx="581025" cy="209550"/>
        </a:xfrm>
        <a:solidFill>
          <a:srgbClr val="FFFFFF"/>
        </a:solidFill>
      </xdr:grpSpPr>
    </xdr:grpSp>
    <xdr:clientData/>
  </xdr:twoCellAnchor>
  <xdr:twoCellAnchor>
    <xdr:from>
      <xdr:col>0</xdr:col>
      <xdr:colOff>28575</xdr:colOff>
      <xdr:row>15</xdr:row>
      <xdr:rowOff>47625</xdr:rowOff>
    </xdr:from>
    <xdr:to>
      <xdr:col>2</xdr:col>
      <xdr:colOff>57150</xdr:colOff>
      <xdr:row>15</xdr:row>
      <xdr:rowOff>257175</xdr:rowOff>
    </xdr:to>
    <xdr:grpSp>
      <xdr:nvGrpSpPr>
        <xdr:cNvPr id="19" name="グループ化 8"/>
        <xdr:cNvGrpSpPr>
          <a:grpSpLocks/>
        </xdr:cNvGrpSpPr>
      </xdr:nvGrpSpPr>
      <xdr:grpSpPr>
        <a:xfrm>
          <a:off x="28575" y="5095875"/>
          <a:ext cx="581025" cy="209550"/>
          <a:chOff x="28575" y="4743450"/>
          <a:chExt cx="581025" cy="209550"/>
        </a:xfrm>
        <a:solidFill>
          <a:srgbClr val="FFFFFF"/>
        </a:solidFill>
      </xdr:grpSpPr>
    </xdr:grpSp>
    <xdr:clientData/>
  </xdr:twoCellAnchor>
  <xdr:twoCellAnchor>
    <xdr:from>
      <xdr:col>0</xdr:col>
      <xdr:colOff>28575</xdr:colOff>
      <xdr:row>16</xdr:row>
      <xdr:rowOff>114300</xdr:rowOff>
    </xdr:from>
    <xdr:to>
      <xdr:col>2</xdr:col>
      <xdr:colOff>57150</xdr:colOff>
      <xdr:row>16</xdr:row>
      <xdr:rowOff>323850</xdr:rowOff>
    </xdr:to>
    <xdr:grpSp>
      <xdr:nvGrpSpPr>
        <xdr:cNvPr id="22" name="グループ化 9"/>
        <xdr:cNvGrpSpPr>
          <a:grpSpLocks/>
        </xdr:cNvGrpSpPr>
      </xdr:nvGrpSpPr>
      <xdr:grpSpPr>
        <a:xfrm>
          <a:off x="28575" y="5438775"/>
          <a:ext cx="581025" cy="209550"/>
          <a:chOff x="28575" y="5086350"/>
          <a:chExt cx="581025" cy="209550"/>
        </a:xfrm>
        <a:solidFill>
          <a:srgbClr val="FFFFFF"/>
        </a:solidFill>
      </xdr:grpSpPr>
    </xdr:grpSp>
    <xdr:clientData/>
  </xdr:twoCellAnchor>
  <xdr:twoCellAnchor>
    <xdr:from>
      <xdr:col>0</xdr:col>
      <xdr:colOff>28575</xdr:colOff>
      <xdr:row>19</xdr:row>
      <xdr:rowOff>38100</xdr:rowOff>
    </xdr:from>
    <xdr:to>
      <xdr:col>2</xdr:col>
      <xdr:colOff>57150</xdr:colOff>
      <xdr:row>19</xdr:row>
      <xdr:rowOff>247650</xdr:rowOff>
    </xdr:to>
    <xdr:grpSp>
      <xdr:nvGrpSpPr>
        <xdr:cNvPr id="25" name="グループ化 10"/>
        <xdr:cNvGrpSpPr>
          <a:grpSpLocks/>
        </xdr:cNvGrpSpPr>
      </xdr:nvGrpSpPr>
      <xdr:grpSpPr>
        <a:xfrm>
          <a:off x="28575" y="6467475"/>
          <a:ext cx="581025" cy="209550"/>
          <a:chOff x="28575" y="6000750"/>
          <a:chExt cx="581025" cy="209550"/>
        </a:xfrm>
        <a:solidFill>
          <a:srgbClr val="FFFFFF"/>
        </a:solidFill>
      </xdr:grpSpPr>
    </xdr:grpSp>
    <xdr:clientData/>
  </xdr:twoCellAnchor>
  <xdr:twoCellAnchor>
    <xdr:from>
      <xdr:col>0</xdr:col>
      <xdr:colOff>28575</xdr:colOff>
      <xdr:row>21</xdr:row>
      <xdr:rowOff>104775</xdr:rowOff>
    </xdr:from>
    <xdr:to>
      <xdr:col>2</xdr:col>
      <xdr:colOff>57150</xdr:colOff>
      <xdr:row>21</xdr:row>
      <xdr:rowOff>314325</xdr:rowOff>
    </xdr:to>
    <xdr:grpSp>
      <xdr:nvGrpSpPr>
        <xdr:cNvPr id="28" name="グループ化 12"/>
        <xdr:cNvGrpSpPr>
          <a:grpSpLocks/>
        </xdr:cNvGrpSpPr>
      </xdr:nvGrpSpPr>
      <xdr:grpSpPr>
        <a:xfrm>
          <a:off x="28575" y="7086600"/>
          <a:ext cx="581025" cy="209550"/>
          <a:chOff x="28575" y="6619875"/>
          <a:chExt cx="581025" cy="209550"/>
        </a:xfrm>
        <a:solidFill>
          <a:srgbClr val="FFFFFF"/>
        </a:solidFill>
      </xdr:grpSpPr>
    </xdr:grpSp>
    <xdr:clientData/>
  </xdr:twoCellAnchor>
  <xdr:twoCellAnchor>
    <xdr:from>
      <xdr:col>0</xdr:col>
      <xdr:colOff>28575</xdr:colOff>
      <xdr:row>22</xdr:row>
      <xdr:rowOff>104775</xdr:rowOff>
    </xdr:from>
    <xdr:to>
      <xdr:col>2</xdr:col>
      <xdr:colOff>57150</xdr:colOff>
      <xdr:row>22</xdr:row>
      <xdr:rowOff>314325</xdr:rowOff>
    </xdr:to>
    <xdr:grpSp>
      <xdr:nvGrpSpPr>
        <xdr:cNvPr id="31" name="グループ化 13"/>
        <xdr:cNvGrpSpPr>
          <a:grpSpLocks/>
        </xdr:cNvGrpSpPr>
      </xdr:nvGrpSpPr>
      <xdr:grpSpPr>
        <a:xfrm>
          <a:off x="28575" y="7505700"/>
          <a:ext cx="581025" cy="209550"/>
          <a:chOff x="28575" y="7038975"/>
          <a:chExt cx="581025" cy="209550"/>
        </a:xfrm>
        <a:solidFill>
          <a:srgbClr val="FFFFFF"/>
        </a:solidFill>
      </xdr:grpSpPr>
    </xdr:grpSp>
    <xdr:clientData/>
  </xdr:twoCellAnchor>
  <xdr:twoCellAnchor>
    <xdr:from>
      <xdr:col>0</xdr:col>
      <xdr:colOff>28575</xdr:colOff>
      <xdr:row>24</xdr:row>
      <xdr:rowOff>38100</xdr:rowOff>
    </xdr:from>
    <xdr:to>
      <xdr:col>2</xdr:col>
      <xdr:colOff>57150</xdr:colOff>
      <xdr:row>24</xdr:row>
      <xdr:rowOff>247650</xdr:rowOff>
    </xdr:to>
    <xdr:grpSp>
      <xdr:nvGrpSpPr>
        <xdr:cNvPr id="34" name="グループ化 14"/>
        <xdr:cNvGrpSpPr>
          <a:grpSpLocks/>
        </xdr:cNvGrpSpPr>
      </xdr:nvGrpSpPr>
      <xdr:grpSpPr>
        <a:xfrm>
          <a:off x="28575" y="8162925"/>
          <a:ext cx="581025" cy="209550"/>
          <a:chOff x="28575" y="7667625"/>
          <a:chExt cx="581025" cy="209550"/>
        </a:xfrm>
        <a:solidFill>
          <a:srgbClr val="FFFFFF"/>
        </a:solidFill>
      </xdr:grpSpPr>
    </xdr:grpSp>
    <xdr:clientData/>
  </xdr:twoCellAnchor>
  <xdr:twoCellAnchor>
    <xdr:from>
      <xdr:col>0</xdr:col>
      <xdr:colOff>28575</xdr:colOff>
      <xdr:row>25</xdr:row>
      <xdr:rowOff>104775</xdr:rowOff>
    </xdr:from>
    <xdr:to>
      <xdr:col>2</xdr:col>
      <xdr:colOff>57150</xdr:colOff>
      <xdr:row>25</xdr:row>
      <xdr:rowOff>314325</xdr:rowOff>
    </xdr:to>
    <xdr:grpSp>
      <xdr:nvGrpSpPr>
        <xdr:cNvPr id="37" name="グループ化 15"/>
        <xdr:cNvGrpSpPr>
          <a:grpSpLocks/>
        </xdr:cNvGrpSpPr>
      </xdr:nvGrpSpPr>
      <xdr:grpSpPr>
        <a:xfrm>
          <a:off x="28575" y="8505825"/>
          <a:ext cx="581025" cy="209550"/>
          <a:chOff x="28575" y="8010525"/>
          <a:chExt cx="581025" cy="209550"/>
        </a:xfrm>
        <a:solidFill>
          <a:srgbClr val="FFFFFF"/>
        </a:solidFill>
      </xdr:grpSpPr>
    </xdr:grpSp>
    <xdr:clientData/>
  </xdr:twoCellAnchor>
  <xdr:twoCellAnchor>
    <xdr:from>
      <xdr:col>0</xdr:col>
      <xdr:colOff>28575</xdr:colOff>
      <xdr:row>26</xdr:row>
      <xdr:rowOff>104775</xdr:rowOff>
    </xdr:from>
    <xdr:to>
      <xdr:col>2</xdr:col>
      <xdr:colOff>57150</xdr:colOff>
      <xdr:row>26</xdr:row>
      <xdr:rowOff>314325</xdr:rowOff>
    </xdr:to>
    <xdr:grpSp>
      <xdr:nvGrpSpPr>
        <xdr:cNvPr id="40" name="グループ化 16"/>
        <xdr:cNvGrpSpPr>
          <a:grpSpLocks/>
        </xdr:cNvGrpSpPr>
      </xdr:nvGrpSpPr>
      <xdr:grpSpPr>
        <a:xfrm>
          <a:off x="28575" y="8924925"/>
          <a:ext cx="581025" cy="209550"/>
          <a:chOff x="28575" y="8429625"/>
          <a:chExt cx="581025" cy="209550"/>
        </a:xfrm>
        <a:solidFill>
          <a:srgbClr val="FFFFFF"/>
        </a:solidFill>
      </xdr:grpSpPr>
    </xdr:grpSp>
    <xdr:clientData/>
  </xdr:twoCellAnchor>
  <xdr:twoCellAnchor>
    <xdr:from>
      <xdr:col>0</xdr:col>
      <xdr:colOff>28575</xdr:colOff>
      <xdr:row>20</xdr:row>
      <xdr:rowOff>38100</xdr:rowOff>
    </xdr:from>
    <xdr:to>
      <xdr:col>2</xdr:col>
      <xdr:colOff>57150</xdr:colOff>
      <xdr:row>20</xdr:row>
      <xdr:rowOff>247650</xdr:rowOff>
    </xdr:to>
    <xdr:grpSp>
      <xdr:nvGrpSpPr>
        <xdr:cNvPr id="43" name="グループ化 11"/>
        <xdr:cNvGrpSpPr>
          <a:grpSpLocks/>
        </xdr:cNvGrpSpPr>
      </xdr:nvGrpSpPr>
      <xdr:grpSpPr>
        <a:xfrm>
          <a:off x="28575" y="6743700"/>
          <a:ext cx="581025" cy="209550"/>
          <a:chOff x="28575" y="6276975"/>
          <a:chExt cx="581025" cy="209550"/>
        </a:xfrm>
        <a:solidFill>
          <a:srgbClr val="FFFFFF"/>
        </a:solidFill>
      </xdr:grpSpPr>
    </xdr:grpSp>
    <xdr:clientData/>
  </xdr:twoCellAnchor>
  <xdr:twoCellAnchor>
    <xdr:from>
      <xdr:col>0</xdr:col>
      <xdr:colOff>9525</xdr:colOff>
      <xdr:row>9</xdr:row>
      <xdr:rowOff>95250</xdr:rowOff>
    </xdr:from>
    <xdr:to>
      <xdr:col>2</xdr:col>
      <xdr:colOff>57150</xdr:colOff>
      <xdr:row>9</xdr:row>
      <xdr:rowOff>447675</xdr:rowOff>
    </xdr:to>
    <xdr:grpSp>
      <xdr:nvGrpSpPr>
        <xdr:cNvPr id="46" name="グループ化 4"/>
        <xdr:cNvGrpSpPr>
          <a:grpSpLocks/>
        </xdr:cNvGrpSpPr>
      </xdr:nvGrpSpPr>
      <xdr:grpSpPr>
        <a:xfrm>
          <a:off x="9525" y="3009900"/>
          <a:ext cx="600075" cy="352425"/>
          <a:chOff x="9525" y="2714625"/>
          <a:chExt cx="600075" cy="3619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28575</xdr:rowOff>
    </xdr:from>
    <xdr:to>
      <xdr:col>2</xdr:col>
      <xdr:colOff>57150</xdr:colOff>
      <xdr:row>11</xdr:row>
      <xdr:rowOff>238125</xdr:rowOff>
    </xdr:to>
    <xdr:grpSp>
      <xdr:nvGrpSpPr>
        <xdr:cNvPr id="1" name="グループ化 5"/>
        <xdr:cNvGrpSpPr>
          <a:grpSpLocks/>
        </xdr:cNvGrpSpPr>
      </xdr:nvGrpSpPr>
      <xdr:grpSpPr>
        <a:xfrm>
          <a:off x="19050" y="3600450"/>
          <a:ext cx="590550" cy="209550"/>
          <a:chOff x="19050" y="2266950"/>
          <a:chExt cx="590550" cy="209550"/>
        </a:xfrm>
        <a:solidFill>
          <a:srgbClr val="FFFFFF"/>
        </a:solidFill>
      </xdr:grpSpPr>
    </xdr:grpSp>
    <xdr:clientData/>
  </xdr:twoCellAnchor>
  <xdr:twoCellAnchor>
    <xdr:from>
      <xdr:col>0</xdr:col>
      <xdr:colOff>28575</xdr:colOff>
      <xdr:row>17</xdr:row>
      <xdr:rowOff>28575</xdr:rowOff>
    </xdr:from>
    <xdr:to>
      <xdr:col>2</xdr:col>
      <xdr:colOff>57150</xdr:colOff>
      <xdr:row>17</xdr:row>
      <xdr:rowOff>238125</xdr:rowOff>
    </xdr:to>
    <xdr:grpSp>
      <xdr:nvGrpSpPr>
        <xdr:cNvPr id="4" name="グループ化 8"/>
        <xdr:cNvGrpSpPr>
          <a:grpSpLocks/>
        </xdr:cNvGrpSpPr>
      </xdr:nvGrpSpPr>
      <xdr:grpSpPr>
        <a:xfrm>
          <a:off x="28575" y="5781675"/>
          <a:ext cx="581025" cy="209550"/>
          <a:chOff x="28575" y="4505325"/>
          <a:chExt cx="581025" cy="209550"/>
        </a:xfrm>
        <a:solidFill>
          <a:srgbClr val="FFFFFF"/>
        </a:solidFill>
      </xdr:grpSpPr>
    </xdr:grpSp>
    <xdr:clientData/>
  </xdr:twoCellAnchor>
  <xdr:twoCellAnchor>
    <xdr:from>
      <xdr:col>0</xdr:col>
      <xdr:colOff>28575</xdr:colOff>
      <xdr:row>18</xdr:row>
      <xdr:rowOff>28575</xdr:rowOff>
    </xdr:from>
    <xdr:to>
      <xdr:col>2</xdr:col>
      <xdr:colOff>57150</xdr:colOff>
      <xdr:row>18</xdr:row>
      <xdr:rowOff>238125</xdr:rowOff>
    </xdr:to>
    <xdr:grpSp>
      <xdr:nvGrpSpPr>
        <xdr:cNvPr id="7" name="グループ化 9"/>
        <xdr:cNvGrpSpPr>
          <a:grpSpLocks/>
        </xdr:cNvGrpSpPr>
      </xdr:nvGrpSpPr>
      <xdr:grpSpPr>
        <a:xfrm>
          <a:off x="28575" y="6057900"/>
          <a:ext cx="581025" cy="209550"/>
          <a:chOff x="28575" y="4781550"/>
          <a:chExt cx="581025" cy="209550"/>
        </a:xfrm>
        <a:solidFill>
          <a:srgbClr val="FFFFFF"/>
        </a:solidFill>
      </xdr:grpSpPr>
    </xdr:grpSp>
    <xdr:clientData/>
  </xdr:twoCellAnchor>
  <xdr:twoCellAnchor>
    <xdr:from>
      <xdr:col>0</xdr:col>
      <xdr:colOff>28575</xdr:colOff>
      <xdr:row>19</xdr:row>
      <xdr:rowOff>104775</xdr:rowOff>
    </xdr:from>
    <xdr:to>
      <xdr:col>2</xdr:col>
      <xdr:colOff>57150</xdr:colOff>
      <xdr:row>19</xdr:row>
      <xdr:rowOff>314325</xdr:rowOff>
    </xdr:to>
    <xdr:grpSp>
      <xdr:nvGrpSpPr>
        <xdr:cNvPr id="10" name="グループ化 10"/>
        <xdr:cNvGrpSpPr>
          <a:grpSpLocks/>
        </xdr:cNvGrpSpPr>
      </xdr:nvGrpSpPr>
      <xdr:grpSpPr>
        <a:xfrm>
          <a:off x="28575" y="6410325"/>
          <a:ext cx="581025" cy="209550"/>
          <a:chOff x="28575" y="5133975"/>
          <a:chExt cx="581025" cy="209550"/>
        </a:xfrm>
        <a:solidFill>
          <a:srgbClr val="FFFFFF"/>
        </a:solidFill>
      </xdr:grpSpPr>
    </xdr:grpSp>
    <xdr:clientData/>
  </xdr:twoCellAnchor>
  <xdr:twoCellAnchor>
    <xdr:from>
      <xdr:col>0</xdr:col>
      <xdr:colOff>28575</xdr:colOff>
      <xdr:row>20</xdr:row>
      <xdr:rowOff>28575</xdr:rowOff>
    </xdr:from>
    <xdr:to>
      <xdr:col>2</xdr:col>
      <xdr:colOff>57150</xdr:colOff>
      <xdr:row>20</xdr:row>
      <xdr:rowOff>238125</xdr:rowOff>
    </xdr:to>
    <xdr:grpSp>
      <xdr:nvGrpSpPr>
        <xdr:cNvPr id="13" name="グループ化 11"/>
        <xdr:cNvGrpSpPr>
          <a:grpSpLocks/>
        </xdr:cNvGrpSpPr>
      </xdr:nvGrpSpPr>
      <xdr:grpSpPr>
        <a:xfrm>
          <a:off x="28575" y="6734175"/>
          <a:ext cx="581025" cy="209550"/>
          <a:chOff x="28575" y="5476875"/>
          <a:chExt cx="581025" cy="209550"/>
        </a:xfrm>
        <a:solidFill>
          <a:srgbClr val="FFFFFF"/>
        </a:solidFill>
      </xdr:grpSpPr>
    </xdr:grpSp>
    <xdr:clientData/>
  </xdr:twoCellAnchor>
  <xdr:twoCellAnchor>
    <xdr:from>
      <xdr:col>0</xdr:col>
      <xdr:colOff>28575</xdr:colOff>
      <xdr:row>21</xdr:row>
      <xdr:rowOff>114300</xdr:rowOff>
    </xdr:from>
    <xdr:to>
      <xdr:col>2</xdr:col>
      <xdr:colOff>57150</xdr:colOff>
      <xdr:row>21</xdr:row>
      <xdr:rowOff>323850</xdr:rowOff>
    </xdr:to>
    <xdr:grpSp>
      <xdr:nvGrpSpPr>
        <xdr:cNvPr id="16" name="グループ化 12"/>
        <xdr:cNvGrpSpPr>
          <a:grpSpLocks/>
        </xdr:cNvGrpSpPr>
      </xdr:nvGrpSpPr>
      <xdr:grpSpPr>
        <a:xfrm>
          <a:off x="28575" y="7096125"/>
          <a:ext cx="581025" cy="209550"/>
          <a:chOff x="28575" y="5838825"/>
          <a:chExt cx="581025" cy="209550"/>
        </a:xfrm>
        <a:solidFill>
          <a:srgbClr val="FFFFFF"/>
        </a:solidFill>
      </xdr:grpSpPr>
    </xdr:grpSp>
    <xdr:clientData/>
  </xdr:twoCellAnchor>
  <xdr:twoCellAnchor>
    <xdr:from>
      <xdr:col>0</xdr:col>
      <xdr:colOff>28575</xdr:colOff>
      <xdr:row>22</xdr:row>
      <xdr:rowOff>28575</xdr:rowOff>
    </xdr:from>
    <xdr:to>
      <xdr:col>2</xdr:col>
      <xdr:colOff>57150</xdr:colOff>
      <xdr:row>22</xdr:row>
      <xdr:rowOff>238125</xdr:rowOff>
    </xdr:to>
    <xdr:grpSp>
      <xdr:nvGrpSpPr>
        <xdr:cNvPr id="19" name="グループ化 13"/>
        <xdr:cNvGrpSpPr>
          <a:grpSpLocks/>
        </xdr:cNvGrpSpPr>
      </xdr:nvGrpSpPr>
      <xdr:grpSpPr>
        <a:xfrm>
          <a:off x="28575" y="7410450"/>
          <a:ext cx="581025" cy="209550"/>
          <a:chOff x="28575" y="6172200"/>
          <a:chExt cx="581025" cy="209550"/>
        </a:xfrm>
        <a:solidFill>
          <a:srgbClr val="FFFFFF"/>
        </a:solidFill>
      </xdr:grpSpPr>
    </xdr:grpSp>
    <xdr:clientData/>
  </xdr:twoCellAnchor>
  <xdr:twoCellAnchor>
    <xdr:from>
      <xdr:col>0</xdr:col>
      <xdr:colOff>28575</xdr:colOff>
      <xdr:row>23</xdr:row>
      <xdr:rowOff>28575</xdr:rowOff>
    </xdr:from>
    <xdr:to>
      <xdr:col>2</xdr:col>
      <xdr:colOff>57150</xdr:colOff>
      <xdr:row>23</xdr:row>
      <xdr:rowOff>238125</xdr:rowOff>
    </xdr:to>
    <xdr:grpSp>
      <xdr:nvGrpSpPr>
        <xdr:cNvPr id="22" name="グループ化 14"/>
        <xdr:cNvGrpSpPr>
          <a:grpSpLocks/>
        </xdr:cNvGrpSpPr>
      </xdr:nvGrpSpPr>
      <xdr:grpSpPr>
        <a:xfrm>
          <a:off x="28575" y="7677150"/>
          <a:ext cx="581025" cy="209550"/>
          <a:chOff x="28575" y="6448425"/>
          <a:chExt cx="581025" cy="209550"/>
        </a:xfrm>
        <a:solidFill>
          <a:srgbClr val="FFFFFF"/>
        </a:solidFill>
      </xdr:grpSpPr>
    </xdr:grpSp>
    <xdr:clientData/>
  </xdr:twoCellAnchor>
  <xdr:twoCellAnchor>
    <xdr:from>
      <xdr:col>0</xdr:col>
      <xdr:colOff>28575</xdr:colOff>
      <xdr:row>25</xdr:row>
      <xdr:rowOff>28575</xdr:rowOff>
    </xdr:from>
    <xdr:to>
      <xdr:col>2</xdr:col>
      <xdr:colOff>57150</xdr:colOff>
      <xdr:row>25</xdr:row>
      <xdr:rowOff>238125</xdr:rowOff>
    </xdr:to>
    <xdr:grpSp>
      <xdr:nvGrpSpPr>
        <xdr:cNvPr id="25" name="グループ化 15"/>
        <xdr:cNvGrpSpPr>
          <a:grpSpLocks/>
        </xdr:cNvGrpSpPr>
      </xdr:nvGrpSpPr>
      <xdr:grpSpPr>
        <a:xfrm>
          <a:off x="28575" y="8191500"/>
          <a:ext cx="581025" cy="209550"/>
          <a:chOff x="28575" y="7000875"/>
          <a:chExt cx="581025" cy="209550"/>
        </a:xfrm>
        <a:solidFill>
          <a:srgbClr val="FFFFFF"/>
        </a:solidFill>
      </xdr:grpSpPr>
    </xdr:grpSp>
    <xdr:clientData/>
  </xdr:twoCellAnchor>
  <xdr:twoCellAnchor>
    <xdr:from>
      <xdr:col>0</xdr:col>
      <xdr:colOff>28575</xdr:colOff>
      <xdr:row>26</xdr:row>
      <xdr:rowOff>28575</xdr:rowOff>
    </xdr:from>
    <xdr:to>
      <xdr:col>2</xdr:col>
      <xdr:colOff>57150</xdr:colOff>
      <xdr:row>26</xdr:row>
      <xdr:rowOff>238125</xdr:rowOff>
    </xdr:to>
    <xdr:grpSp>
      <xdr:nvGrpSpPr>
        <xdr:cNvPr id="28" name="グループ化 16"/>
        <xdr:cNvGrpSpPr>
          <a:grpSpLocks/>
        </xdr:cNvGrpSpPr>
      </xdr:nvGrpSpPr>
      <xdr:grpSpPr>
        <a:xfrm>
          <a:off x="28575" y="8467725"/>
          <a:ext cx="581025" cy="209550"/>
          <a:chOff x="28575" y="7277100"/>
          <a:chExt cx="581025" cy="209550"/>
        </a:xfrm>
        <a:solidFill>
          <a:srgbClr val="FFFFFF"/>
        </a:solidFill>
      </xdr:grpSpPr>
    </xdr:grpSp>
    <xdr:clientData/>
  </xdr:twoCellAnchor>
  <xdr:twoCellAnchor>
    <xdr:from>
      <xdr:col>0</xdr:col>
      <xdr:colOff>28575</xdr:colOff>
      <xdr:row>27</xdr:row>
      <xdr:rowOff>28575</xdr:rowOff>
    </xdr:from>
    <xdr:to>
      <xdr:col>2</xdr:col>
      <xdr:colOff>57150</xdr:colOff>
      <xdr:row>27</xdr:row>
      <xdr:rowOff>238125</xdr:rowOff>
    </xdr:to>
    <xdr:grpSp>
      <xdr:nvGrpSpPr>
        <xdr:cNvPr id="31" name="グループ化 17"/>
        <xdr:cNvGrpSpPr>
          <a:grpSpLocks/>
        </xdr:cNvGrpSpPr>
      </xdr:nvGrpSpPr>
      <xdr:grpSpPr>
        <a:xfrm>
          <a:off x="28575" y="8743950"/>
          <a:ext cx="581025" cy="209550"/>
          <a:chOff x="28575" y="7553325"/>
          <a:chExt cx="581025" cy="209550"/>
        </a:xfrm>
        <a:solidFill>
          <a:srgbClr val="FFFFFF"/>
        </a:solidFill>
      </xdr:grpSpPr>
    </xdr:grpSp>
    <xdr:clientData/>
  </xdr:twoCellAnchor>
  <xdr:twoCellAnchor>
    <xdr:from>
      <xdr:col>0</xdr:col>
      <xdr:colOff>28575</xdr:colOff>
      <xdr:row>28</xdr:row>
      <xdr:rowOff>28575</xdr:rowOff>
    </xdr:from>
    <xdr:to>
      <xdr:col>2</xdr:col>
      <xdr:colOff>57150</xdr:colOff>
      <xdr:row>28</xdr:row>
      <xdr:rowOff>238125</xdr:rowOff>
    </xdr:to>
    <xdr:grpSp>
      <xdr:nvGrpSpPr>
        <xdr:cNvPr id="34" name="グループ化 18"/>
        <xdr:cNvGrpSpPr>
          <a:grpSpLocks/>
        </xdr:cNvGrpSpPr>
      </xdr:nvGrpSpPr>
      <xdr:grpSpPr>
        <a:xfrm>
          <a:off x="28575" y="9020175"/>
          <a:ext cx="581025" cy="209550"/>
          <a:chOff x="28575" y="7829550"/>
          <a:chExt cx="581025" cy="209550"/>
        </a:xfrm>
        <a:solidFill>
          <a:srgbClr val="FFFFFF"/>
        </a:solidFill>
      </xdr:grpSpPr>
    </xdr:grpSp>
    <xdr:clientData/>
  </xdr:twoCellAnchor>
  <xdr:twoCellAnchor>
    <xdr:from>
      <xdr:col>0</xdr:col>
      <xdr:colOff>28575</xdr:colOff>
      <xdr:row>29</xdr:row>
      <xdr:rowOff>28575</xdr:rowOff>
    </xdr:from>
    <xdr:to>
      <xdr:col>2</xdr:col>
      <xdr:colOff>57150</xdr:colOff>
      <xdr:row>29</xdr:row>
      <xdr:rowOff>238125</xdr:rowOff>
    </xdr:to>
    <xdr:grpSp>
      <xdr:nvGrpSpPr>
        <xdr:cNvPr id="37" name="グループ化 19"/>
        <xdr:cNvGrpSpPr>
          <a:grpSpLocks/>
        </xdr:cNvGrpSpPr>
      </xdr:nvGrpSpPr>
      <xdr:grpSpPr>
        <a:xfrm>
          <a:off x="28575" y="9296400"/>
          <a:ext cx="581025" cy="209550"/>
          <a:chOff x="28575" y="8105775"/>
          <a:chExt cx="581025" cy="209550"/>
        </a:xfrm>
        <a:solidFill>
          <a:srgbClr val="FFFFFF"/>
        </a:solidFill>
      </xdr:grpSpPr>
    </xdr:grpSp>
    <xdr:clientData/>
  </xdr:twoCellAnchor>
  <xdr:twoCellAnchor>
    <xdr:from>
      <xdr:col>0</xdr:col>
      <xdr:colOff>28575</xdr:colOff>
      <xdr:row>30</xdr:row>
      <xdr:rowOff>28575</xdr:rowOff>
    </xdr:from>
    <xdr:to>
      <xdr:col>2</xdr:col>
      <xdr:colOff>57150</xdr:colOff>
      <xdr:row>30</xdr:row>
      <xdr:rowOff>238125</xdr:rowOff>
    </xdr:to>
    <xdr:grpSp>
      <xdr:nvGrpSpPr>
        <xdr:cNvPr id="40" name="グループ化 20"/>
        <xdr:cNvGrpSpPr>
          <a:grpSpLocks/>
        </xdr:cNvGrpSpPr>
      </xdr:nvGrpSpPr>
      <xdr:grpSpPr>
        <a:xfrm>
          <a:off x="28575" y="9572625"/>
          <a:ext cx="581025" cy="209550"/>
          <a:chOff x="28575" y="8382000"/>
          <a:chExt cx="581025" cy="209550"/>
        </a:xfrm>
        <a:solidFill>
          <a:srgbClr val="FFFFFF"/>
        </a:solidFill>
      </xdr:grpSpPr>
    </xdr:grpSp>
    <xdr:clientData/>
  </xdr:twoCellAnchor>
  <xdr:twoCellAnchor>
    <xdr:from>
      <xdr:col>0</xdr:col>
      <xdr:colOff>28575</xdr:colOff>
      <xdr:row>31</xdr:row>
      <xdr:rowOff>28575</xdr:rowOff>
    </xdr:from>
    <xdr:to>
      <xdr:col>2</xdr:col>
      <xdr:colOff>57150</xdr:colOff>
      <xdr:row>31</xdr:row>
      <xdr:rowOff>238125</xdr:rowOff>
    </xdr:to>
    <xdr:grpSp>
      <xdr:nvGrpSpPr>
        <xdr:cNvPr id="43" name="グループ化 21"/>
        <xdr:cNvGrpSpPr>
          <a:grpSpLocks/>
        </xdr:cNvGrpSpPr>
      </xdr:nvGrpSpPr>
      <xdr:grpSpPr>
        <a:xfrm>
          <a:off x="28575" y="9848850"/>
          <a:ext cx="581025" cy="209550"/>
          <a:chOff x="28575" y="8658225"/>
          <a:chExt cx="581025" cy="209550"/>
        </a:xfrm>
        <a:solidFill>
          <a:srgbClr val="FFFFFF"/>
        </a:solidFill>
      </xdr:grpSpPr>
    </xdr:grpSp>
    <xdr:clientData/>
  </xdr:twoCellAnchor>
  <xdr:twoCellAnchor>
    <xdr:from>
      <xdr:col>0</xdr:col>
      <xdr:colOff>28575</xdr:colOff>
      <xdr:row>32</xdr:row>
      <xdr:rowOff>28575</xdr:rowOff>
    </xdr:from>
    <xdr:to>
      <xdr:col>2</xdr:col>
      <xdr:colOff>57150</xdr:colOff>
      <xdr:row>32</xdr:row>
      <xdr:rowOff>238125</xdr:rowOff>
    </xdr:to>
    <xdr:grpSp>
      <xdr:nvGrpSpPr>
        <xdr:cNvPr id="46" name="グループ化 22"/>
        <xdr:cNvGrpSpPr>
          <a:grpSpLocks/>
        </xdr:cNvGrpSpPr>
      </xdr:nvGrpSpPr>
      <xdr:grpSpPr>
        <a:xfrm>
          <a:off x="28575" y="10125075"/>
          <a:ext cx="581025" cy="209550"/>
          <a:chOff x="28575" y="8934450"/>
          <a:chExt cx="581025" cy="209550"/>
        </a:xfrm>
        <a:solidFill>
          <a:srgbClr val="FFFFFF"/>
        </a:solidFill>
      </xdr:grpSpPr>
    </xdr:grpSp>
    <xdr:clientData/>
  </xdr:twoCellAnchor>
  <xdr:twoCellAnchor>
    <xdr:from>
      <xdr:col>0</xdr:col>
      <xdr:colOff>28575</xdr:colOff>
      <xdr:row>10</xdr:row>
      <xdr:rowOff>114300</xdr:rowOff>
    </xdr:from>
    <xdr:to>
      <xdr:col>2</xdr:col>
      <xdr:colOff>57150</xdr:colOff>
      <xdr:row>10</xdr:row>
      <xdr:rowOff>323850</xdr:rowOff>
    </xdr:to>
    <xdr:grpSp>
      <xdr:nvGrpSpPr>
        <xdr:cNvPr id="49" name="グループ化 4"/>
        <xdr:cNvGrpSpPr>
          <a:grpSpLocks/>
        </xdr:cNvGrpSpPr>
      </xdr:nvGrpSpPr>
      <xdr:grpSpPr>
        <a:xfrm>
          <a:off x="28575" y="3286125"/>
          <a:ext cx="581025" cy="209550"/>
          <a:chOff x="28575" y="1933575"/>
          <a:chExt cx="581025" cy="209550"/>
        </a:xfrm>
        <a:solidFill>
          <a:srgbClr val="FFFFFF"/>
        </a:solidFill>
      </xdr:grpSpPr>
    </xdr:grpSp>
    <xdr:clientData/>
  </xdr:twoCellAnchor>
  <xdr:twoCellAnchor>
    <xdr:from>
      <xdr:col>0</xdr:col>
      <xdr:colOff>28575</xdr:colOff>
      <xdr:row>12</xdr:row>
      <xdr:rowOff>114300</xdr:rowOff>
    </xdr:from>
    <xdr:to>
      <xdr:col>2</xdr:col>
      <xdr:colOff>57150</xdr:colOff>
      <xdr:row>12</xdr:row>
      <xdr:rowOff>323850</xdr:rowOff>
    </xdr:to>
    <xdr:grpSp>
      <xdr:nvGrpSpPr>
        <xdr:cNvPr id="52" name="グループ化 6"/>
        <xdr:cNvGrpSpPr>
          <a:grpSpLocks/>
        </xdr:cNvGrpSpPr>
      </xdr:nvGrpSpPr>
      <xdr:grpSpPr>
        <a:xfrm>
          <a:off x="28575" y="3962400"/>
          <a:ext cx="581025" cy="209550"/>
          <a:chOff x="28575" y="2628900"/>
          <a:chExt cx="581025" cy="209550"/>
        </a:xfrm>
        <a:solidFill>
          <a:srgbClr val="FFFFFF"/>
        </a:solidFill>
      </xdr:grpSpPr>
    </xdr:grpSp>
    <xdr:clientData/>
  </xdr:twoCellAnchor>
  <xdr:twoCellAnchor>
    <xdr:from>
      <xdr:col>0</xdr:col>
      <xdr:colOff>28575</xdr:colOff>
      <xdr:row>13</xdr:row>
      <xdr:rowOff>104775</xdr:rowOff>
    </xdr:from>
    <xdr:to>
      <xdr:col>2</xdr:col>
      <xdr:colOff>57150</xdr:colOff>
      <xdr:row>13</xdr:row>
      <xdr:rowOff>314325</xdr:rowOff>
    </xdr:to>
    <xdr:grpSp>
      <xdr:nvGrpSpPr>
        <xdr:cNvPr id="55" name="グループ化 7"/>
        <xdr:cNvGrpSpPr>
          <a:grpSpLocks/>
        </xdr:cNvGrpSpPr>
      </xdr:nvGrpSpPr>
      <xdr:grpSpPr>
        <a:xfrm>
          <a:off x="28575" y="4352925"/>
          <a:ext cx="581025" cy="209550"/>
          <a:chOff x="28575" y="3038475"/>
          <a:chExt cx="581025" cy="209550"/>
        </a:xfrm>
        <a:solidFill>
          <a:srgbClr val="FFFFFF"/>
        </a:solidFill>
      </xdr:grpSpPr>
    </xdr:grpSp>
    <xdr:clientData/>
  </xdr:twoCellAnchor>
  <xdr:twoCellAnchor>
    <xdr:from>
      <xdr:col>0</xdr:col>
      <xdr:colOff>28575</xdr:colOff>
      <xdr:row>5</xdr:row>
      <xdr:rowOff>38100</xdr:rowOff>
    </xdr:from>
    <xdr:to>
      <xdr:col>2</xdr:col>
      <xdr:colOff>57150</xdr:colOff>
      <xdr:row>5</xdr:row>
      <xdr:rowOff>247650</xdr:rowOff>
    </xdr:to>
    <xdr:grpSp>
      <xdr:nvGrpSpPr>
        <xdr:cNvPr id="58" name="グループ化 1"/>
        <xdr:cNvGrpSpPr>
          <a:grpSpLocks/>
        </xdr:cNvGrpSpPr>
      </xdr:nvGrpSpPr>
      <xdr:grpSpPr>
        <a:xfrm>
          <a:off x="28575" y="1628775"/>
          <a:ext cx="581025" cy="209550"/>
          <a:chOff x="28575" y="314325"/>
          <a:chExt cx="581025" cy="209550"/>
        </a:xfrm>
        <a:solidFill>
          <a:srgbClr val="FFFFFF"/>
        </a:solidFill>
      </xdr:grpSpPr>
    </xdr:grpSp>
    <xdr:clientData/>
  </xdr:twoCellAnchor>
  <xdr:twoCellAnchor>
    <xdr:from>
      <xdr:col>0</xdr:col>
      <xdr:colOff>28575</xdr:colOff>
      <xdr:row>6</xdr:row>
      <xdr:rowOff>38100</xdr:rowOff>
    </xdr:from>
    <xdr:to>
      <xdr:col>2</xdr:col>
      <xdr:colOff>57150</xdr:colOff>
      <xdr:row>6</xdr:row>
      <xdr:rowOff>247650</xdr:rowOff>
    </xdr:to>
    <xdr:grpSp>
      <xdr:nvGrpSpPr>
        <xdr:cNvPr id="61" name="グループ化 2"/>
        <xdr:cNvGrpSpPr>
          <a:grpSpLocks/>
        </xdr:cNvGrpSpPr>
      </xdr:nvGrpSpPr>
      <xdr:grpSpPr>
        <a:xfrm>
          <a:off x="28575" y="1905000"/>
          <a:ext cx="581025" cy="209550"/>
          <a:chOff x="28575" y="590550"/>
          <a:chExt cx="581025" cy="209550"/>
        </a:xfrm>
        <a:solidFill>
          <a:srgbClr val="FFFFFF"/>
        </a:solidFill>
      </xdr:grpSpPr>
    </xdr:grpSp>
    <xdr:clientData/>
  </xdr:twoCellAnchor>
  <xdr:twoCellAnchor>
    <xdr:from>
      <xdr:col>0</xdr:col>
      <xdr:colOff>28575</xdr:colOff>
      <xdr:row>7</xdr:row>
      <xdr:rowOff>104775</xdr:rowOff>
    </xdr:from>
    <xdr:to>
      <xdr:col>2</xdr:col>
      <xdr:colOff>57150</xdr:colOff>
      <xdr:row>7</xdr:row>
      <xdr:rowOff>314325</xdr:rowOff>
    </xdr:to>
    <xdr:grpSp>
      <xdr:nvGrpSpPr>
        <xdr:cNvPr id="64" name="グループ化 3"/>
        <xdr:cNvGrpSpPr>
          <a:grpSpLocks/>
        </xdr:cNvGrpSpPr>
      </xdr:nvGrpSpPr>
      <xdr:grpSpPr>
        <a:xfrm>
          <a:off x="28575" y="2247900"/>
          <a:ext cx="581025" cy="209550"/>
          <a:chOff x="28575" y="933450"/>
          <a:chExt cx="581025" cy="209550"/>
        </a:xfrm>
        <a:solidFill>
          <a:srgbClr val="FFFFFF"/>
        </a:solidFill>
      </xdr:grpSpPr>
    </xdr:grpSp>
    <xdr:clientData/>
  </xdr:twoCellAnchor>
  <xdr:twoCellAnchor>
    <xdr:from>
      <xdr:col>0</xdr:col>
      <xdr:colOff>28575</xdr:colOff>
      <xdr:row>2</xdr:row>
      <xdr:rowOff>104775</xdr:rowOff>
    </xdr:from>
    <xdr:to>
      <xdr:col>2</xdr:col>
      <xdr:colOff>57150</xdr:colOff>
      <xdr:row>3</xdr:row>
      <xdr:rowOff>0</xdr:rowOff>
    </xdr:to>
    <xdr:grpSp>
      <xdr:nvGrpSpPr>
        <xdr:cNvPr id="67" name="グループ化 17"/>
        <xdr:cNvGrpSpPr>
          <a:grpSpLocks/>
        </xdr:cNvGrpSpPr>
      </xdr:nvGrpSpPr>
      <xdr:grpSpPr>
        <a:xfrm>
          <a:off x="28575" y="714375"/>
          <a:ext cx="581025" cy="295275"/>
          <a:chOff x="28575" y="9420225"/>
          <a:chExt cx="581025" cy="209550"/>
        </a:xfrm>
        <a:solidFill>
          <a:srgbClr val="FFFFFF"/>
        </a:solidFill>
      </xdr:grpSpPr>
    </xdr:grpSp>
    <xdr:clientData/>
  </xdr:twoCellAnchor>
  <xdr:twoCellAnchor>
    <xdr:from>
      <xdr:col>0</xdr:col>
      <xdr:colOff>28575</xdr:colOff>
      <xdr:row>3</xdr:row>
      <xdr:rowOff>38100</xdr:rowOff>
    </xdr:from>
    <xdr:to>
      <xdr:col>2</xdr:col>
      <xdr:colOff>57150</xdr:colOff>
      <xdr:row>4</xdr:row>
      <xdr:rowOff>0</xdr:rowOff>
    </xdr:to>
    <xdr:grpSp>
      <xdr:nvGrpSpPr>
        <xdr:cNvPr id="70" name="グループ化 18"/>
        <xdr:cNvGrpSpPr>
          <a:grpSpLocks/>
        </xdr:cNvGrpSpPr>
      </xdr:nvGrpSpPr>
      <xdr:grpSpPr>
        <a:xfrm>
          <a:off x="28575" y="1047750"/>
          <a:ext cx="581025" cy="238125"/>
          <a:chOff x="28575" y="977265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104775</xdr:rowOff>
    </xdr:from>
    <xdr:to>
      <xdr:col>2</xdr:col>
      <xdr:colOff>57150</xdr:colOff>
      <xdr:row>2</xdr:row>
      <xdr:rowOff>314325</xdr:rowOff>
    </xdr:to>
    <xdr:grpSp>
      <xdr:nvGrpSpPr>
        <xdr:cNvPr id="1" name="グループ化 1"/>
        <xdr:cNvGrpSpPr>
          <a:grpSpLocks/>
        </xdr:cNvGrpSpPr>
      </xdr:nvGrpSpPr>
      <xdr:grpSpPr>
        <a:xfrm>
          <a:off x="28575" y="771525"/>
          <a:ext cx="581025" cy="209550"/>
          <a:chOff x="28575" y="714375"/>
          <a:chExt cx="581025" cy="209550"/>
        </a:xfrm>
        <a:solidFill>
          <a:srgbClr val="FFFFFF"/>
        </a:solidFill>
      </xdr:grpSpPr>
    </xdr:grpSp>
    <xdr:clientData/>
  </xdr:twoCellAnchor>
  <xdr:twoCellAnchor>
    <xdr:from>
      <xdr:col>0</xdr:col>
      <xdr:colOff>28575</xdr:colOff>
      <xdr:row>4</xdr:row>
      <xdr:rowOff>85725</xdr:rowOff>
    </xdr:from>
    <xdr:to>
      <xdr:col>2</xdr:col>
      <xdr:colOff>57150</xdr:colOff>
      <xdr:row>4</xdr:row>
      <xdr:rowOff>295275</xdr:rowOff>
    </xdr:to>
    <xdr:grpSp>
      <xdr:nvGrpSpPr>
        <xdr:cNvPr id="4" name="グループ化 36"/>
        <xdr:cNvGrpSpPr>
          <a:grpSpLocks/>
        </xdr:cNvGrpSpPr>
      </xdr:nvGrpSpPr>
      <xdr:grpSpPr>
        <a:xfrm>
          <a:off x="28575" y="1495425"/>
          <a:ext cx="581025" cy="209550"/>
          <a:chOff x="28575" y="714375"/>
          <a:chExt cx="581025" cy="209550"/>
        </a:xfrm>
        <a:solidFill>
          <a:srgbClr val="FFFFFF"/>
        </a:solidFill>
      </xdr:grpSpPr>
    </xdr:grpSp>
    <xdr:clientData/>
  </xdr:twoCellAnchor>
  <xdr:twoCellAnchor>
    <xdr:from>
      <xdr:col>0</xdr:col>
      <xdr:colOff>28575</xdr:colOff>
      <xdr:row>6</xdr:row>
      <xdr:rowOff>47625</xdr:rowOff>
    </xdr:from>
    <xdr:to>
      <xdr:col>2</xdr:col>
      <xdr:colOff>57150</xdr:colOff>
      <xdr:row>6</xdr:row>
      <xdr:rowOff>257175</xdr:rowOff>
    </xdr:to>
    <xdr:grpSp>
      <xdr:nvGrpSpPr>
        <xdr:cNvPr id="7" name="グループ化 39"/>
        <xdr:cNvGrpSpPr>
          <a:grpSpLocks/>
        </xdr:cNvGrpSpPr>
      </xdr:nvGrpSpPr>
      <xdr:grpSpPr>
        <a:xfrm>
          <a:off x="28575" y="2095500"/>
          <a:ext cx="581025" cy="209550"/>
          <a:chOff x="28575" y="714375"/>
          <a:chExt cx="581025" cy="209550"/>
        </a:xfrm>
        <a:solidFill>
          <a:srgbClr val="FFFFFF"/>
        </a:solidFill>
      </xdr:grpSpPr>
    </xdr:grpSp>
    <xdr:clientData/>
  </xdr:twoCellAnchor>
  <xdr:twoCellAnchor>
    <xdr:from>
      <xdr:col>0</xdr:col>
      <xdr:colOff>28575</xdr:colOff>
      <xdr:row>8</xdr:row>
      <xdr:rowOff>28575</xdr:rowOff>
    </xdr:from>
    <xdr:to>
      <xdr:col>2</xdr:col>
      <xdr:colOff>57150</xdr:colOff>
      <xdr:row>8</xdr:row>
      <xdr:rowOff>238125</xdr:rowOff>
    </xdr:to>
    <xdr:grpSp>
      <xdr:nvGrpSpPr>
        <xdr:cNvPr id="10" name="グループ化 42"/>
        <xdr:cNvGrpSpPr>
          <a:grpSpLocks/>
        </xdr:cNvGrpSpPr>
      </xdr:nvGrpSpPr>
      <xdr:grpSpPr>
        <a:xfrm>
          <a:off x="28575" y="2571750"/>
          <a:ext cx="581025" cy="209550"/>
          <a:chOff x="28575" y="714375"/>
          <a:chExt cx="581025" cy="209550"/>
        </a:xfrm>
        <a:solidFill>
          <a:srgbClr val="FFFFFF"/>
        </a:solidFill>
      </xdr:grpSpPr>
    </xdr:grpSp>
    <xdr:clientData/>
  </xdr:twoCellAnchor>
  <xdr:twoCellAnchor>
    <xdr:from>
      <xdr:col>0</xdr:col>
      <xdr:colOff>28575</xdr:colOff>
      <xdr:row>10</xdr:row>
      <xdr:rowOff>28575</xdr:rowOff>
    </xdr:from>
    <xdr:to>
      <xdr:col>2</xdr:col>
      <xdr:colOff>57150</xdr:colOff>
      <xdr:row>10</xdr:row>
      <xdr:rowOff>238125</xdr:rowOff>
    </xdr:to>
    <xdr:grpSp>
      <xdr:nvGrpSpPr>
        <xdr:cNvPr id="13" name="グループ化 45"/>
        <xdr:cNvGrpSpPr>
          <a:grpSpLocks/>
        </xdr:cNvGrpSpPr>
      </xdr:nvGrpSpPr>
      <xdr:grpSpPr>
        <a:xfrm>
          <a:off x="28575" y="3171825"/>
          <a:ext cx="581025" cy="209550"/>
          <a:chOff x="28575" y="714375"/>
          <a:chExt cx="581025" cy="209550"/>
        </a:xfrm>
        <a:solidFill>
          <a:srgbClr val="FFFFFF"/>
        </a:solidFill>
      </xdr:grpSpPr>
    </xdr:grpSp>
    <xdr:clientData/>
  </xdr:twoCellAnchor>
  <xdr:twoCellAnchor>
    <xdr:from>
      <xdr:col>0</xdr:col>
      <xdr:colOff>28575</xdr:colOff>
      <xdr:row>11</xdr:row>
      <xdr:rowOff>114300</xdr:rowOff>
    </xdr:from>
    <xdr:to>
      <xdr:col>2</xdr:col>
      <xdr:colOff>57150</xdr:colOff>
      <xdr:row>11</xdr:row>
      <xdr:rowOff>323850</xdr:rowOff>
    </xdr:to>
    <xdr:grpSp>
      <xdr:nvGrpSpPr>
        <xdr:cNvPr id="16" name="グループ化 48"/>
        <xdr:cNvGrpSpPr>
          <a:grpSpLocks/>
        </xdr:cNvGrpSpPr>
      </xdr:nvGrpSpPr>
      <xdr:grpSpPr>
        <a:xfrm>
          <a:off x="28575" y="3533775"/>
          <a:ext cx="581025" cy="209550"/>
          <a:chOff x="28575" y="714375"/>
          <a:chExt cx="581025" cy="209550"/>
        </a:xfrm>
        <a:solidFill>
          <a:srgbClr val="FFFFFF"/>
        </a:solidFill>
      </xdr:grpSpPr>
    </xdr:grpSp>
    <xdr:clientData/>
  </xdr:twoCellAnchor>
  <xdr:twoCellAnchor>
    <xdr:from>
      <xdr:col>0</xdr:col>
      <xdr:colOff>28575</xdr:colOff>
      <xdr:row>12</xdr:row>
      <xdr:rowOff>76200</xdr:rowOff>
    </xdr:from>
    <xdr:to>
      <xdr:col>2</xdr:col>
      <xdr:colOff>57150</xdr:colOff>
      <xdr:row>12</xdr:row>
      <xdr:rowOff>285750</xdr:rowOff>
    </xdr:to>
    <xdr:grpSp>
      <xdr:nvGrpSpPr>
        <xdr:cNvPr id="19" name="グループ化 51"/>
        <xdr:cNvGrpSpPr>
          <a:grpSpLocks/>
        </xdr:cNvGrpSpPr>
      </xdr:nvGrpSpPr>
      <xdr:grpSpPr>
        <a:xfrm>
          <a:off x="28575" y="3914775"/>
          <a:ext cx="581025" cy="209550"/>
          <a:chOff x="28575" y="714375"/>
          <a:chExt cx="581025" cy="209550"/>
        </a:xfrm>
        <a:solidFill>
          <a:srgbClr val="FFFFFF"/>
        </a:solidFill>
      </xdr:grpSpPr>
    </xdr:grpSp>
    <xdr:clientData/>
  </xdr:twoCellAnchor>
  <xdr:twoCellAnchor>
    <xdr:from>
      <xdr:col>0</xdr:col>
      <xdr:colOff>28575</xdr:colOff>
      <xdr:row>13</xdr:row>
      <xdr:rowOff>85725</xdr:rowOff>
    </xdr:from>
    <xdr:to>
      <xdr:col>2</xdr:col>
      <xdr:colOff>57150</xdr:colOff>
      <xdr:row>13</xdr:row>
      <xdr:rowOff>295275</xdr:rowOff>
    </xdr:to>
    <xdr:grpSp>
      <xdr:nvGrpSpPr>
        <xdr:cNvPr id="22" name="グループ化 54"/>
        <xdr:cNvGrpSpPr>
          <a:grpSpLocks/>
        </xdr:cNvGrpSpPr>
      </xdr:nvGrpSpPr>
      <xdr:grpSpPr>
        <a:xfrm>
          <a:off x="28575" y="4343400"/>
          <a:ext cx="581025" cy="209550"/>
          <a:chOff x="28575" y="714375"/>
          <a:chExt cx="581025" cy="209550"/>
        </a:xfrm>
        <a:solidFill>
          <a:srgbClr val="FFFFFF"/>
        </a:solidFill>
      </xdr:grpSpPr>
    </xdr:grpSp>
    <xdr:clientData/>
  </xdr:twoCellAnchor>
  <xdr:twoCellAnchor>
    <xdr:from>
      <xdr:col>0</xdr:col>
      <xdr:colOff>19050</xdr:colOff>
      <xdr:row>17</xdr:row>
      <xdr:rowOff>0</xdr:rowOff>
    </xdr:from>
    <xdr:to>
      <xdr:col>2</xdr:col>
      <xdr:colOff>47625</xdr:colOff>
      <xdr:row>17</xdr:row>
      <xdr:rowOff>209550</xdr:rowOff>
    </xdr:to>
    <xdr:grpSp>
      <xdr:nvGrpSpPr>
        <xdr:cNvPr id="25" name="グループ化 57"/>
        <xdr:cNvGrpSpPr>
          <a:grpSpLocks/>
        </xdr:cNvGrpSpPr>
      </xdr:nvGrpSpPr>
      <xdr:grpSpPr>
        <a:xfrm>
          <a:off x="19050" y="5619750"/>
          <a:ext cx="581025" cy="209550"/>
          <a:chOff x="28575" y="714375"/>
          <a:chExt cx="581025" cy="209550"/>
        </a:xfrm>
        <a:solidFill>
          <a:srgbClr val="FFFFFF"/>
        </a:solidFill>
      </xdr:grpSpPr>
    </xdr:grpSp>
    <xdr:clientData/>
  </xdr:twoCellAnchor>
  <xdr:twoCellAnchor>
    <xdr:from>
      <xdr:col>0</xdr:col>
      <xdr:colOff>19050</xdr:colOff>
      <xdr:row>18</xdr:row>
      <xdr:rowOff>9525</xdr:rowOff>
    </xdr:from>
    <xdr:to>
      <xdr:col>2</xdr:col>
      <xdr:colOff>47625</xdr:colOff>
      <xdr:row>18</xdr:row>
      <xdr:rowOff>219075</xdr:rowOff>
    </xdr:to>
    <xdr:grpSp>
      <xdr:nvGrpSpPr>
        <xdr:cNvPr id="28" name="グループ化 63"/>
        <xdr:cNvGrpSpPr>
          <a:grpSpLocks/>
        </xdr:cNvGrpSpPr>
      </xdr:nvGrpSpPr>
      <xdr:grpSpPr>
        <a:xfrm>
          <a:off x="19050" y="5905500"/>
          <a:ext cx="581025" cy="209550"/>
          <a:chOff x="28575" y="714375"/>
          <a:chExt cx="581025" cy="209550"/>
        </a:xfrm>
        <a:solidFill>
          <a:srgbClr val="FFFFFF"/>
        </a:solidFill>
      </xdr:grpSpPr>
    </xdr:grpSp>
    <xdr:clientData/>
  </xdr:twoCellAnchor>
  <xdr:twoCellAnchor>
    <xdr:from>
      <xdr:col>0</xdr:col>
      <xdr:colOff>19050</xdr:colOff>
      <xdr:row>18</xdr:row>
      <xdr:rowOff>266700</xdr:rowOff>
    </xdr:from>
    <xdr:to>
      <xdr:col>2</xdr:col>
      <xdr:colOff>47625</xdr:colOff>
      <xdr:row>19</xdr:row>
      <xdr:rowOff>200025</xdr:rowOff>
    </xdr:to>
    <xdr:grpSp>
      <xdr:nvGrpSpPr>
        <xdr:cNvPr id="31" name="グループ化 69"/>
        <xdr:cNvGrpSpPr>
          <a:grpSpLocks/>
        </xdr:cNvGrpSpPr>
      </xdr:nvGrpSpPr>
      <xdr:grpSpPr>
        <a:xfrm>
          <a:off x="19050" y="6162675"/>
          <a:ext cx="581025" cy="209550"/>
          <a:chOff x="28575" y="714375"/>
          <a:chExt cx="581025" cy="209550"/>
        </a:xfrm>
        <a:solidFill>
          <a:srgbClr val="FFFFFF"/>
        </a:solidFill>
      </xdr:grpSpPr>
    </xdr:grpSp>
    <xdr:clientData/>
  </xdr:twoCellAnchor>
  <xdr:twoCellAnchor>
    <xdr:from>
      <xdr:col>0</xdr:col>
      <xdr:colOff>19050</xdr:colOff>
      <xdr:row>20</xdr:row>
      <xdr:rowOff>0</xdr:rowOff>
    </xdr:from>
    <xdr:to>
      <xdr:col>2</xdr:col>
      <xdr:colOff>47625</xdr:colOff>
      <xdr:row>20</xdr:row>
      <xdr:rowOff>209550</xdr:rowOff>
    </xdr:to>
    <xdr:grpSp>
      <xdr:nvGrpSpPr>
        <xdr:cNvPr id="34" name="グループ化 75"/>
        <xdr:cNvGrpSpPr>
          <a:grpSpLocks/>
        </xdr:cNvGrpSpPr>
      </xdr:nvGrpSpPr>
      <xdr:grpSpPr>
        <a:xfrm>
          <a:off x="19050" y="6448425"/>
          <a:ext cx="581025" cy="209550"/>
          <a:chOff x="28575" y="714375"/>
          <a:chExt cx="581025" cy="209550"/>
        </a:xfrm>
        <a:solidFill>
          <a:srgbClr val="FFFFFF"/>
        </a:solidFill>
      </xdr:grpSpPr>
    </xdr:grpSp>
    <xdr:clientData/>
  </xdr:twoCellAnchor>
  <xdr:twoCellAnchor>
    <xdr:from>
      <xdr:col>0</xdr:col>
      <xdr:colOff>19050</xdr:colOff>
      <xdr:row>21</xdr:row>
      <xdr:rowOff>0</xdr:rowOff>
    </xdr:from>
    <xdr:to>
      <xdr:col>2</xdr:col>
      <xdr:colOff>47625</xdr:colOff>
      <xdr:row>21</xdr:row>
      <xdr:rowOff>209550</xdr:rowOff>
    </xdr:to>
    <xdr:grpSp>
      <xdr:nvGrpSpPr>
        <xdr:cNvPr id="37" name="グループ化 78"/>
        <xdr:cNvGrpSpPr>
          <a:grpSpLocks/>
        </xdr:cNvGrpSpPr>
      </xdr:nvGrpSpPr>
      <xdr:grpSpPr>
        <a:xfrm>
          <a:off x="19050" y="6724650"/>
          <a:ext cx="581025" cy="209550"/>
          <a:chOff x="28575" y="714375"/>
          <a:chExt cx="581025" cy="209550"/>
        </a:xfrm>
        <a:solidFill>
          <a:srgbClr val="FFFFFF"/>
        </a:solidFill>
      </xdr:grpSpPr>
    </xdr:grpSp>
    <xdr:clientData/>
  </xdr:twoCellAnchor>
  <xdr:twoCellAnchor>
    <xdr:from>
      <xdr:col>0</xdr:col>
      <xdr:colOff>19050</xdr:colOff>
      <xdr:row>22</xdr:row>
      <xdr:rowOff>19050</xdr:rowOff>
    </xdr:from>
    <xdr:to>
      <xdr:col>2</xdr:col>
      <xdr:colOff>47625</xdr:colOff>
      <xdr:row>22</xdr:row>
      <xdr:rowOff>228600</xdr:rowOff>
    </xdr:to>
    <xdr:grpSp>
      <xdr:nvGrpSpPr>
        <xdr:cNvPr id="40" name="グループ化 84"/>
        <xdr:cNvGrpSpPr>
          <a:grpSpLocks/>
        </xdr:cNvGrpSpPr>
      </xdr:nvGrpSpPr>
      <xdr:grpSpPr>
        <a:xfrm>
          <a:off x="19050" y="7019925"/>
          <a:ext cx="581025" cy="209550"/>
          <a:chOff x="28575" y="714375"/>
          <a:chExt cx="581025" cy="209550"/>
        </a:xfrm>
        <a:solidFill>
          <a:srgbClr val="FFFFFF"/>
        </a:solidFill>
      </xdr:grpSpPr>
    </xdr:grpSp>
    <xdr:clientData/>
  </xdr:twoCellAnchor>
  <xdr:twoCellAnchor>
    <xdr:from>
      <xdr:col>0</xdr:col>
      <xdr:colOff>19050</xdr:colOff>
      <xdr:row>23</xdr:row>
      <xdr:rowOff>38100</xdr:rowOff>
    </xdr:from>
    <xdr:to>
      <xdr:col>2</xdr:col>
      <xdr:colOff>47625</xdr:colOff>
      <xdr:row>23</xdr:row>
      <xdr:rowOff>247650</xdr:rowOff>
    </xdr:to>
    <xdr:grpSp>
      <xdr:nvGrpSpPr>
        <xdr:cNvPr id="43" name="グループ化 87"/>
        <xdr:cNvGrpSpPr>
          <a:grpSpLocks/>
        </xdr:cNvGrpSpPr>
      </xdr:nvGrpSpPr>
      <xdr:grpSpPr>
        <a:xfrm>
          <a:off x="19050" y="7315200"/>
          <a:ext cx="581025" cy="209550"/>
          <a:chOff x="28575" y="714375"/>
          <a:chExt cx="581025" cy="209550"/>
        </a:xfrm>
        <a:solidFill>
          <a:srgbClr val="FFFFFF"/>
        </a:solidFill>
      </xdr:grpSpPr>
    </xdr:grpSp>
    <xdr:clientData/>
  </xdr:twoCellAnchor>
  <xdr:twoCellAnchor>
    <xdr:from>
      <xdr:col>0</xdr:col>
      <xdr:colOff>19050</xdr:colOff>
      <xdr:row>24</xdr:row>
      <xdr:rowOff>95250</xdr:rowOff>
    </xdr:from>
    <xdr:to>
      <xdr:col>2</xdr:col>
      <xdr:colOff>47625</xdr:colOff>
      <xdr:row>24</xdr:row>
      <xdr:rowOff>304800</xdr:rowOff>
    </xdr:to>
    <xdr:grpSp>
      <xdr:nvGrpSpPr>
        <xdr:cNvPr id="46" name="グループ化 93"/>
        <xdr:cNvGrpSpPr>
          <a:grpSpLocks/>
        </xdr:cNvGrpSpPr>
      </xdr:nvGrpSpPr>
      <xdr:grpSpPr>
        <a:xfrm>
          <a:off x="19050" y="7648575"/>
          <a:ext cx="581025" cy="209550"/>
          <a:chOff x="28575" y="714375"/>
          <a:chExt cx="581025" cy="2095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zoomScalePageLayoutView="0" workbookViewId="0" topLeftCell="A1">
      <selection activeCell="J1" sqref="J1"/>
    </sheetView>
  </sheetViews>
  <sheetFormatPr defaultColWidth="9.00390625" defaultRowHeight="13.5"/>
  <cols>
    <col min="1" max="1" width="7.00390625" style="93" customWidth="1"/>
    <col min="2" max="3" width="9.00390625" style="93" customWidth="1"/>
    <col min="4" max="4" width="15.625" style="93" customWidth="1"/>
    <col min="5" max="8" width="9.00390625" style="93" customWidth="1"/>
    <col min="9" max="9" width="21.75390625" style="93" customWidth="1"/>
    <col min="10" max="16384" width="9.00390625" style="93" customWidth="1"/>
  </cols>
  <sheetData>
    <row r="1" spans="8:9" ht="17.25" customHeight="1">
      <c r="H1" s="326"/>
      <c r="I1" s="326"/>
    </row>
    <row r="2" spans="1:9" ht="13.5">
      <c r="A2" s="327" t="s">
        <v>130</v>
      </c>
      <c r="B2" s="327"/>
      <c r="C2" s="327"/>
      <c r="D2" s="327"/>
      <c r="E2" s="327"/>
      <c r="F2" s="327"/>
      <c r="G2" s="327"/>
      <c r="H2" s="327"/>
      <c r="I2" s="327"/>
    </row>
    <row r="3" spans="1:9" ht="13.5">
      <c r="A3" s="327"/>
      <c r="B3" s="327"/>
      <c r="C3" s="327"/>
      <c r="D3" s="327"/>
      <c r="E3" s="327"/>
      <c r="F3" s="327"/>
      <c r="G3" s="327"/>
      <c r="H3" s="327"/>
      <c r="I3" s="327"/>
    </row>
    <row r="4" spans="1:9" ht="13.5">
      <c r="A4" s="327"/>
      <c r="B4" s="327"/>
      <c r="C4" s="327"/>
      <c r="D4" s="327"/>
      <c r="E4" s="327"/>
      <c r="F4" s="327"/>
      <c r="G4" s="327"/>
      <c r="H4" s="327"/>
      <c r="I4" s="327"/>
    </row>
    <row r="5" spans="1:9" ht="13.5" customHeight="1">
      <c r="A5" s="328" t="s">
        <v>233</v>
      </c>
      <c r="B5" s="328"/>
      <c r="C5" s="328"/>
      <c r="D5" s="328"/>
      <c r="E5" s="328"/>
      <c r="F5" s="328"/>
      <c r="G5" s="328"/>
      <c r="H5" s="328"/>
      <c r="I5" s="328"/>
    </row>
    <row r="6" spans="1:9" ht="13.5" customHeight="1">
      <c r="A6" s="328"/>
      <c r="B6" s="328"/>
      <c r="C6" s="328"/>
      <c r="D6" s="328"/>
      <c r="E6" s="328"/>
      <c r="F6" s="328"/>
      <c r="G6" s="328"/>
      <c r="H6" s="328"/>
      <c r="I6" s="328"/>
    </row>
    <row r="7" spans="1:9" s="94" customFormat="1" ht="13.5" customHeight="1">
      <c r="A7" s="329" t="s">
        <v>234</v>
      </c>
      <c r="B7" s="329"/>
      <c r="C7" s="329"/>
      <c r="D7" s="329"/>
      <c r="E7" s="329"/>
      <c r="F7" s="329"/>
      <c r="G7" s="329"/>
      <c r="H7" s="329"/>
      <c r="I7" s="329"/>
    </row>
    <row r="8" spans="1:9" s="94" customFormat="1" ht="13.5" customHeight="1">
      <c r="A8" s="329"/>
      <c r="B8" s="329"/>
      <c r="C8" s="329"/>
      <c r="D8" s="329"/>
      <c r="E8" s="329"/>
      <c r="F8" s="329"/>
      <c r="G8" s="329"/>
      <c r="H8" s="329"/>
      <c r="I8" s="329"/>
    </row>
    <row r="9" ht="13.5"/>
    <row r="10" ht="13.5"/>
    <row r="11" ht="13.5"/>
    <row r="12" ht="13.5"/>
    <row r="13" ht="13.5"/>
    <row r="14" ht="13.5"/>
    <row r="15" ht="13.5"/>
    <row r="16" spans="1:9" ht="13.5" customHeight="1">
      <c r="A16" s="330" t="s">
        <v>131</v>
      </c>
      <c r="B16" s="330"/>
      <c r="C16" s="330"/>
      <c r="D16" s="330"/>
      <c r="E16" s="330"/>
      <c r="F16" s="330"/>
      <c r="G16" s="330"/>
      <c r="H16" s="330"/>
      <c r="I16" s="330"/>
    </row>
    <row r="17" spans="1:9" ht="13.5" customHeight="1">
      <c r="A17" s="330"/>
      <c r="B17" s="330"/>
      <c r="C17" s="330"/>
      <c r="D17" s="330"/>
      <c r="E17" s="330"/>
      <c r="F17" s="330"/>
      <c r="G17" s="330"/>
      <c r="H17" s="330"/>
      <c r="I17" s="330"/>
    </row>
    <row r="18" spans="1:9" ht="13.5" customHeight="1">
      <c r="A18" s="330"/>
      <c r="B18" s="330"/>
      <c r="C18" s="330"/>
      <c r="D18" s="330"/>
      <c r="E18" s="330"/>
      <c r="F18" s="330"/>
      <c r="G18" s="330"/>
      <c r="H18" s="330"/>
      <c r="I18" s="330"/>
    </row>
    <row r="19" spans="1:9" ht="12.75" customHeight="1">
      <c r="A19" s="95"/>
      <c r="B19" s="95"/>
      <c r="C19" s="95"/>
      <c r="D19" s="95"/>
      <c r="E19" s="95"/>
      <c r="F19" s="95"/>
      <c r="G19" s="95"/>
      <c r="H19" s="95"/>
      <c r="I19" s="95"/>
    </row>
    <row r="20" spans="1:9" ht="12.75" customHeight="1">
      <c r="A20" s="95"/>
      <c r="B20" s="95"/>
      <c r="C20" s="95"/>
      <c r="D20" s="95"/>
      <c r="E20" s="95"/>
      <c r="F20" s="95"/>
      <c r="G20" s="95"/>
      <c r="H20" s="95"/>
      <c r="I20" s="95"/>
    </row>
    <row r="21" spans="1:9" ht="13.5" customHeight="1">
      <c r="A21" s="95"/>
      <c r="B21" s="95"/>
      <c r="C21" s="95"/>
      <c r="D21" s="95"/>
      <c r="E21" s="95"/>
      <c r="F21" s="95"/>
      <c r="G21" s="95"/>
      <c r="H21" s="95"/>
      <c r="I21" s="95"/>
    </row>
    <row r="22" spans="1:9" s="96" customFormat="1" ht="21" customHeight="1">
      <c r="A22" s="331"/>
      <c r="B22" s="332"/>
      <c r="C22" s="332"/>
      <c r="D22" s="332"/>
      <c r="E22" s="332"/>
      <c r="F22" s="332"/>
      <c r="G22" s="332"/>
      <c r="H22" s="332"/>
      <c r="I22" s="332"/>
    </row>
    <row r="23" s="96" customFormat="1" ht="14.25"/>
    <row r="24" s="96" customFormat="1" ht="14.25"/>
    <row r="25" s="96" customFormat="1" ht="16.5" customHeight="1"/>
    <row r="26" spans="1:2" s="99" customFormat="1" ht="16.5" customHeight="1">
      <c r="A26" s="97" t="s">
        <v>284</v>
      </c>
      <c r="B26" s="98" t="s">
        <v>132</v>
      </c>
    </row>
    <row r="27" s="99" customFormat="1" ht="16.5" customHeight="1">
      <c r="B27" s="98" t="s">
        <v>133</v>
      </c>
    </row>
    <row r="28" spans="1:9" s="99" customFormat="1" ht="16.5" customHeight="1">
      <c r="A28" s="98"/>
      <c r="B28" s="98"/>
      <c r="C28" s="98"/>
      <c r="D28" s="98"/>
      <c r="E28" s="98"/>
      <c r="F28" s="98"/>
      <c r="G28" s="98"/>
      <c r="H28" s="98"/>
      <c r="I28" s="98"/>
    </row>
    <row r="29" spans="1:9" s="99" customFormat="1" ht="16.5" customHeight="1">
      <c r="A29" s="97" t="s">
        <v>284</v>
      </c>
      <c r="B29" s="98" t="s">
        <v>134</v>
      </c>
      <c r="C29" s="98"/>
      <c r="D29" s="98"/>
      <c r="E29" s="98"/>
      <c r="F29" s="98"/>
      <c r="G29" s="98"/>
      <c r="H29" s="98"/>
      <c r="I29" s="98"/>
    </row>
    <row r="30" spans="1:9" s="99" customFormat="1" ht="16.5" customHeight="1">
      <c r="A30" s="98"/>
      <c r="B30" s="98" t="s">
        <v>135</v>
      </c>
      <c r="C30" s="98"/>
      <c r="D30" s="98"/>
      <c r="E30" s="98"/>
      <c r="F30" s="98"/>
      <c r="G30" s="98"/>
      <c r="H30" s="98"/>
      <c r="I30" s="98"/>
    </row>
    <row r="31" spans="1:9" s="99" customFormat="1" ht="16.5" customHeight="1">
      <c r="A31" s="98"/>
      <c r="B31" s="98" t="s">
        <v>136</v>
      </c>
      <c r="C31" s="98"/>
      <c r="E31" s="98"/>
      <c r="F31" s="98"/>
      <c r="G31" s="98"/>
      <c r="H31" s="98"/>
      <c r="I31" s="98"/>
    </row>
    <row r="32" spans="1:9" s="99" customFormat="1" ht="16.5" customHeight="1">
      <c r="A32" s="98"/>
      <c r="B32" s="98"/>
      <c r="C32" s="98"/>
      <c r="D32" s="98"/>
      <c r="E32" s="98"/>
      <c r="F32" s="98"/>
      <c r="G32" s="98"/>
      <c r="H32" s="98"/>
      <c r="I32" s="98"/>
    </row>
    <row r="33" spans="1:9" s="99" customFormat="1" ht="16.5" customHeight="1">
      <c r="A33" s="97" t="s">
        <v>284</v>
      </c>
      <c r="B33" s="98" t="s">
        <v>141</v>
      </c>
      <c r="C33" s="98"/>
      <c r="D33" s="98"/>
      <c r="E33" s="98"/>
      <c r="F33" s="98"/>
      <c r="G33" s="98"/>
      <c r="H33" s="98"/>
      <c r="I33" s="98"/>
    </row>
    <row r="34" spans="2:9" s="99" customFormat="1" ht="16.5" customHeight="1">
      <c r="B34" s="100" t="s">
        <v>285</v>
      </c>
      <c r="C34" s="98"/>
      <c r="D34" s="98"/>
      <c r="E34" s="98"/>
      <c r="F34" s="98"/>
      <c r="G34" s="98"/>
      <c r="H34" s="98"/>
      <c r="I34" s="98"/>
    </row>
    <row r="35" spans="1:9" s="99" customFormat="1" ht="16.5" customHeight="1">
      <c r="A35" s="98"/>
      <c r="B35" s="98"/>
      <c r="C35" s="98"/>
      <c r="D35" s="98"/>
      <c r="E35" s="98"/>
      <c r="F35" s="98"/>
      <c r="G35" s="98"/>
      <c r="H35" s="98"/>
      <c r="I35" s="98"/>
    </row>
    <row r="36" spans="1:9" s="99" customFormat="1" ht="16.5" customHeight="1">
      <c r="A36" s="97" t="s">
        <v>284</v>
      </c>
      <c r="B36" s="98" t="s">
        <v>142</v>
      </c>
      <c r="C36" s="98"/>
      <c r="D36" s="98"/>
      <c r="E36" s="98"/>
      <c r="F36" s="98"/>
      <c r="G36" s="98"/>
      <c r="H36" s="98"/>
      <c r="I36" s="98"/>
    </row>
    <row r="37" spans="2:9" s="99" customFormat="1" ht="16.5" customHeight="1">
      <c r="B37" s="101" t="s">
        <v>137</v>
      </c>
      <c r="C37" s="98"/>
      <c r="D37" s="98"/>
      <c r="E37" s="98"/>
      <c r="F37" s="98"/>
      <c r="G37" s="98"/>
      <c r="H37" s="98"/>
      <c r="I37" s="98"/>
    </row>
    <row r="38" spans="1:9" s="99" customFormat="1" ht="22.5" customHeight="1">
      <c r="A38" s="98"/>
      <c r="B38" s="98"/>
      <c r="C38" s="98"/>
      <c r="D38" s="98"/>
      <c r="E38" s="98"/>
      <c r="F38" s="98"/>
      <c r="G38" s="98"/>
      <c r="H38" s="98"/>
      <c r="I38" s="98"/>
    </row>
    <row r="39" spans="1:9" s="99" customFormat="1" ht="24" customHeight="1">
      <c r="A39" s="97" t="s">
        <v>284</v>
      </c>
      <c r="B39" s="322" t="s">
        <v>138</v>
      </c>
      <c r="C39" s="323"/>
      <c r="D39" s="323"/>
      <c r="E39" s="324"/>
      <c r="F39" s="98"/>
      <c r="G39" s="98"/>
      <c r="H39" s="98"/>
      <c r="I39" s="102"/>
    </row>
    <row r="40" spans="1:9" s="99" customFormat="1" ht="12" customHeight="1">
      <c r="A40" s="98"/>
      <c r="C40" s="98"/>
      <c r="D40" s="98"/>
      <c r="E40" s="98"/>
      <c r="F40" s="98"/>
      <c r="G40" s="98"/>
      <c r="H40" s="98"/>
      <c r="I40" s="102"/>
    </row>
    <row r="41" spans="1:9" s="99" customFormat="1" ht="16.5" customHeight="1">
      <c r="A41" s="98"/>
      <c r="B41" s="98" t="s">
        <v>283</v>
      </c>
      <c r="C41" s="98"/>
      <c r="D41" s="98"/>
      <c r="E41" s="98"/>
      <c r="F41" s="98"/>
      <c r="G41" s="98"/>
      <c r="H41" s="98"/>
      <c r="I41" s="102"/>
    </row>
    <row r="42" spans="1:9" s="99" customFormat="1" ht="16.5" customHeight="1">
      <c r="A42" s="98"/>
      <c r="B42" s="98" t="s">
        <v>139</v>
      </c>
      <c r="D42" s="98"/>
      <c r="E42" s="98"/>
      <c r="F42" s="98"/>
      <c r="G42" s="98"/>
      <c r="H42" s="98"/>
      <c r="I42" s="102"/>
    </row>
    <row r="43" spans="1:9" s="99" customFormat="1" ht="16.5" customHeight="1">
      <c r="A43" s="98"/>
      <c r="C43" s="98"/>
      <c r="D43" s="98"/>
      <c r="E43" s="98"/>
      <c r="F43" s="98"/>
      <c r="G43" s="98"/>
      <c r="H43" s="98"/>
      <c r="I43" s="102"/>
    </row>
    <row r="44" spans="1:9" s="99" customFormat="1" ht="16.5" customHeight="1">
      <c r="A44" s="98"/>
      <c r="B44" s="325" t="s">
        <v>286</v>
      </c>
      <c r="C44" s="325"/>
      <c r="D44" s="325"/>
      <c r="E44" s="101" t="s">
        <v>140</v>
      </c>
      <c r="F44" s="98"/>
      <c r="G44" s="98"/>
      <c r="H44" s="98"/>
      <c r="I44" s="102"/>
    </row>
    <row r="45" spans="1:9" s="99" customFormat="1" ht="16.5" customHeight="1">
      <c r="A45" s="98"/>
      <c r="B45" s="325"/>
      <c r="C45" s="325"/>
      <c r="D45" s="325"/>
      <c r="E45" s="101" t="s">
        <v>287</v>
      </c>
      <c r="F45" s="98"/>
      <c r="G45" s="98"/>
      <c r="H45" s="98"/>
      <c r="I45" s="102"/>
    </row>
    <row r="46" spans="1:9" s="99" customFormat="1" ht="16.5" customHeight="1">
      <c r="A46" s="98"/>
      <c r="B46" s="98"/>
      <c r="C46" s="98"/>
      <c r="D46" s="98"/>
      <c r="E46" s="98"/>
      <c r="F46" s="98"/>
      <c r="G46" s="98"/>
      <c r="H46" s="98"/>
      <c r="I46" s="102"/>
    </row>
    <row r="47" spans="2:9" ht="16.5" customHeight="1">
      <c r="B47" s="103"/>
      <c r="C47" s="103"/>
      <c r="D47" s="103"/>
      <c r="E47" s="103"/>
      <c r="F47" s="103"/>
      <c r="G47" s="103"/>
      <c r="H47" s="103"/>
      <c r="I47" s="103"/>
    </row>
    <row r="48" spans="1:9" s="99" customFormat="1" ht="16.5" customHeight="1">
      <c r="A48" s="98"/>
      <c r="B48" s="98"/>
      <c r="C48" s="98" t="s">
        <v>143</v>
      </c>
      <c r="D48" s="98"/>
      <c r="E48" s="98"/>
      <c r="F48" s="98"/>
      <c r="G48" s="98"/>
      <c r="H48" s="98"/>
      <c r="I48" s="102"/>
    </row>
    <row r="49" spans="1:9" s="99" customFormat="1" ht="16.5" customHeight="1">
      <c r="A49" s="98"/>
      <c r="B49" s="98"/>
      <c r="C49" s="98"/>
      <c r="D49" s="98"/>
      <c r="E49" s="98"/>
      <c r="F49" s="98"/>
      <c r="G49" s="98"/>
      <c r="H49" s="98"/>
      <c r="I49" s="102"/>
    </row>
    <row r="50" spans="1:9" s="99" customFormat="1" ht="9" customHeight="1">
      <c r="A50" s="97"/>
      <c r="B50" s="98"/>
      <c r="C50" s="98"/>
      <c r="D50" s="98"/>
      <c r="E50" s="98"/>
      <c r="F50" s="98"/>
      <c r="G50" s="98"/>
      <c r="H50" s="98"/>
      <c r="I50" s="98"/>
    </row>
    <row r="51" spans="1:9" ht="17.25">
      <c r="A51" s="142" t="s">
        <v>288</v>
      </c>
      <c r="B51" s="143" t="s">
        <v>281</v>
      </c>
      <c r="C51" s="103"/>
      <c r="D51" s="103"/>
      <c r="E51" s="103"/>
      <c r="F51" s="103"/>
      <c r="G51" s="103"/>
      <c r="H51" s="103"/>
      <c r="I51" s="103"/>
    </row>
    <row r="52" spans="1:9" ht="17.25">
      <c r="A52" s="142"/>
      <c r="B52" s="143" t="s">
        <v>203</v>
      </c>
      <c r="C52" s="103"/>
      <c r="D52" s="103"/>
      <c r="E52" s="103"/>
      <c r="F52" s="103"/>
      <c r="G52" s="103"/>
      <c r="H52" s="103"/>
      <c r="I52" s="103"/>
    </row>
  </sheetData>
  <sheetProtection/>
  <mergeCells count="8">
    <mergeCell ref="B39:E39"/>
    <mergeCell ref="B44:D45"/>
    <mergeCell ref="H1:I1"/>
    <mergeCell ref="A2:I4"/>
    <mergeCell ref="A5:I6"/>
    <mergeCell ref="A7:I8"/>
    <mergeCell ref="A16:I18"/>
    <mergeCell ref="A22:I22"/>
  </mergeCells>
  <printOptions/>
  <pageMargins left="0.5905511811023623" right="0.3937007874015748" top="0.5118110236220472" bottom="0.3937007874015748" header="0.3937007874015748" footer="0.2362204724409449"/>
  <pageSetup fitToHeight="1" fitToWidth="1" horizontalDpi="300" verticalDpi="300" orientation="portrait" paperSize="9" scale="96" r:id="rId2"/>
  <headerFooter alignWithMargins="0">
    <oddFooter>&amp;L&amp;8 2018.02</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J1" sqref="J1"/>
    </sheetView>
  </sheetViews>
  <sheetFormatPr defaultColWidth="9.00390625" defaultRowHeight="13.5"/>
  <cols>
    <col min="1" max="1" width="4.625" style="0" customWidth="1"/>
    <col min="2" max="2" width="1.75390625" style="0" customWidth="1"/>
    <col min="3" max="3" width="7.625" style="0" customWidth="1"/>
    <col min="4" max="4" width="60.125" style="0" customWidth="1"/>
    <col min="5" max="5" width="2.50390625" style="0" customWidth="1"/>
    <col min="6" max="6" width="13.375" style="0" customWidth="1"/>
    <col min="7" max="7" width="9.375" style="0" customWidth="1"/>
  </cols>
  <sheetData>
    <row r="1" spans="1:4" ht="19.5" customHeight="1">
      <c r="A1" s="12" t="s">
        <v>29</v>
      </c>
      <c r="B1" s="12"/>
      <c r="C1" s="12"/>
      <c r="D1" s="12"/>
    </row>
    <row r="2" ht="18" customHeight="1"/>
    <row r="3" spans="1:2" s="18" customFormat="1" ht="18" customHeight="1">
      <c r="A3" s="17"/>
      <c r="B3" s="18" t="s">
        <v>148</v>
      </c>
    </row>
    <row r="4" spans="1:2" s="18" customFormat="1" ht="21" customHeight="1">
      <c r="A4" s="17"/>
      <c r="B4" s="18" t="s">
        <v>177</v>
      </c>
    </row>
    <row r="5" s="18" customFormat="1" ht="6" customHeight="1">
      <c r="A5" s="17"/>
    </row>
    <row r="6" spans="1:3" ht="18" customHeight="1">
      <c r="A6" s="18"/>
      <c r="B6" s="18"/>
      <c r="C6" s="229" t="s">
        <v>332</v>
      </c>
    </row>
    <row r="7" ht="18" customHeight="1" thickBot="1"/>
    <row r="8" spans="2:6" ht="25.5" customHeight="1" thickBot="1">
      <c r="B8" s="570" t="s">
        <v>26</v>
      </c>
      <c r="C8" s="571"/>
      <c r="D8" s="571"/>
      <c r="E8" s="572"/>
      <c r="F8" s="22" t="s">
        <v>27</v>
      </c>
    </row>
    <row r="9" spans="2:6" ht="45" customHeight="1" thickTop="1">
      <c r="B9" s="107"/>
      <c r="C9" s="607" t="s">
        <v>149</v>
      </c>
      <c r="D9" s="608"/>
      <c r="E9" s="609"/>
      <c r="F9" s="192"/>
    </row>
    <row r="10" spans="2:6" ht="45" customHeight="1">
      <c r="B10" s="108"/>
      <c r="C10" s="92" t="s">
        <v>150</v>
      </c>
      <c r="D10" s="92"/>
      <c r="E10" s="105"/>
      <c r="F10" s="193"/>
    </row>
    <row r="11" spans="2:6" ht="45" customHeight="1" thickBot="1">
      <c r="B11" s="109"/>
      <c r="C11" s="110" t="s">
        <v>144</v>
      </c>
      <c r="D11" s="174"/>
      <c r="E11" s="106" t="s">
        <v>147</v>
      </c>
      <c r="F11" s="194"/>
    </row>
    <row r="13" ht="13.5">
      <c r="C13" s="20"/>
    </row>
  </sheetData>
  <sheetProtection/>
  <mergeCells count="2">
    <mergeCell ref="B8:E8"/>
    <mergeCell ref="C9:E9"/>
  </mergeCells>
  <printOptions/>
  <pageMargins left="0.7086614173228347" right="0.3937007874015748" top="0.7874015748031497" bottom="0.7874015748031497" header="0.5118110236220472" footer="0.5118110236220472"/>
  <pageSetup fitToHeight="1" fitToWidth="1" horizontalDpi="300" verticalDpi="300" orientation="portrait" paperSize="9" r:id="rId1"/>
  <headerFooter alignWithMargins="0">
    <oddFooter>&amp;L&amp;8 2018.02&amp;C-9-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J1" sqref="J1"/>
    </sheetView>
  </sheetViews>
  <sheetFormatPr defaultColWidth="9.00390625" defaultRowHeight="13.5"/>
  <cols>
    <col min="1" max="1" width="4.625" style="0" customWidth="1"/>
    <col min="2" max="2" width="1.75390625" style="0" customWidth="1"/>
    <col min="3" max="3" width="7.625" style="0" customWidth="1"/>
    <col min="4" max="4" width="58.75390625" style="0" customWidth="1"/>
    <col min="5" max="5" width="2.50390625" style="0" customWidth="1"/>
    <col min="6" max="6" width="13.375" style="0" customWidth="1"/>
    <col min="7" max="7" width="9.375" style="0" customWidth="1"/>
  </cols>
  <sheetData>
    <row r="1" spans="1:4" ht="19.5" customHeight="1">
      <c r="A1" s="12" t="s">
        <v>33</v>
      </c>
      <c r="B1" s="12"/>
      <c r="C1" s="12"/>
      <c r="D1" s="12"/>
    </row>
    <row r="2" ht="18" customHeight="1"/>
    <row r="3" spans="1:2" s="18" customFormat="1" ht="18" customHeight="1">
      <c r="A3" s="17"/>
      <c r="B3" s="18" t="s">
        <v>152</v>
      </c>
    </row>
    <row r="4" spans="1:2" s="18" customFormat="1" ht="21" customHeight="1">
      <c r="A4" s="17"/>
      <c r="B4" s="18" t="s">
        <v>177</v>
      </c>
    </row>
    <row r="5" s="18" customFormat="1" ht="6" customHeight="1">
      <c r="A5" s="17"/>
    </row>
    <row r="6" spans="1:3" ht="18" customHeight="1">
      <c r="A6" s="18"/>
      <c r="B6" s="18"/>
      <c r="C6" s="229" t="s">
        <v>332</v>
      </c>
    </row>
    <row r="7" ht="18" customHeight="1" thickBot="1"/>
    <row r="8" spans="2:6" ht="25.5" customHeight="1" thickBot="1">
      <c r="B8" s="570" t="s">
        <v>26</v>
      </c>
      <c r="C8" s="571"/>
      <c r="D8" s="571"/>
      <c r="E8" s="572"/>
      <c r="F8" s="22" t="s">
        <v>27</v>
      </c>
    </row>
    <row r="9" spans="2:6" ht="45" customHeight="1" thickTop="1">
      <c r="B9" s="107"/>
      <c r="C9" s="607" t="s">
        <v>153</v>
      </c>
      <c r="D9" s="608"/>
      <c r="E9" s="609"/>
      <c r="F9" s="192"/>
    </row>
    <row r="10" spans="2:6" ht="45" customHeight="1">
      <c r="B10" s="108"/>
      <c r="C10" s="92" t="s">
        <v>150</v>
      </c>
      <c r="D10" s="92"/>
      <c r="E10" s="105"/>
      <c r="F10" s="193"/>
    </row>
    <row r="11" spans="2:6" ht="45" customHeight="1" thickBot="1">
      <c r="B11" s="109"/>
      <c r="C11" s="110" t="s">
        <v>144</v>
      </c>
      <c r="D11" s="174"/>
      <c r="E11" s="106" t="s">
        <v>151</v>
      </c>
      <c r="F11" s="194"/>
    </row>
    <row r="13" ht="13.5">
      <c r="C13" s="20"/>
    </row>
  </sheetData>
  <sheetProtection/>
  <mergeCells count="2">
    <mergeCell ref="B8:E8"/>
    <mergeCell ref="C9:E9"/>
  </mergeCells>
  <printOptions/>
  <pageMargins left="0.7086614173228347" right="0.3937007874015748" top="0.7874015748031497" bottom="0.7874015748031497" header="0.5118110236220472" footer="0.5118110236220472"/>
  <pageSetup fitToHeight="1" fitToWidth="1" horizontalDpi="300" verticalDpi="300" orientation="portrait" paperSize="9" r:id="rId1"/>
  <headerFooter alignWithMargins="0">
    <oddFooter>&amp;L&amp;8 2018.02&amp;C-10-</oddFooter>
  </headerFooter>
</worksheet>
</file>

<file path=xl/worksheets/sheet12.xml><?xml version="1.0" encoding="utf-8"?>
<worksheet xmlns="http://schemas.openxmlformats.org/spreadsheetml/2006/main" xmlns:r="http://schemas.openxmlformats.org/officeDocument/2006/relationships">
  <dimension ref="B1:AH33"/>
  <sheetViews>
    <sheetView zoomScalePageLayoutView="0" workbookViewId="0" topLeftCell="A1">
      <selection activeCell="J1" sqref="J1"/>
    </sheetView>
  </sheetViews>
  <sheetFormatPr defaultColWidth="9.00390625" defaultRowHeight="13.5"/>
  <cols>
    <col min="1" max="1" width="1.37890625" style="0" customWidth="1"/>
    <col min="2" max="2" width="17.625" style="0" customWidth="1"/>
    <col min="3" max="3" width="2.25390625" style="0" customWidth="1"/>
    <col min="4" max="4" width="2.625" style="0" customWidth="1"/>
    <col min="5" max="5" width="3.625" style="0" customWidth="1"/>
    <col min="6" max="7" width="2.625" style="0" customWidth="1"/>
    <col min="8" max="9" width="2.125" style="0" customWidth="1"/>
    <col min="10" max="10" width="2.625" style="0" customWidth="1"/>
    <col min="11" max="11" width="1.625" style="0" customWidth="1"/>
    <col min="12" max="17" width="3.25390625" style="0" customWidth="1"/>
    <col min="18" max="19" width="3.375" style="0" customWidth="1"/>
    <col min="20" max="20" width="2.625" style="0" customWidth="1"/>
    <col min="21" max="26" width="3.25390625" style="0" customWidth="1"/>
    <col min="27" max="27" width="3.375" style="0" customWidth="1"/>
    <col min="28" max="28" width="3.375" style="118" customWidth="1"/>
    <col min="29" max="29" width="2.625" style="0" customWidth="1"/>
    <col min="30" max="30" width="2.75390625" style="0" customWidth="1"/>
    <col min="31" max="31" width="3.50390625" style="0" customWidth="1"/>
    <col min="32" max="34" width="10.125" style="303" customWidth="1"/>
  </cols>
  <sheetData>
    <row r="1" spans="2:28" ht="19.5" customHeight="1">
      <c r="B1" s="12" t="s">
        <v>257</v>
      </c>
      <c r="C1" s="12"/>
      <c r="D1" s="12"/>
      <c r="E1" s="12"/>
      <c r="F1" s="12"/>
      <c r="G1" s="12"/>
      <c r="H1" s="12"/>
      <c r="I1" s="12"/>
      <c r="J1" s="12"/>
      <c r="K1" s="12"/>
      <c r="L1" s="18"/>
      <c r="M1" s="18"/>
      <c r="N1" s="18"/>
      <c r="O1" s="18"/>
      <c r="P1" s="18"/>
      <c r="Q1" s="18"/>
      <c r="R1" s="18"/>
      <c r="S1" s="18"/>
      <c r="T1" s="18"/>
      <c r="U1" s="18"/>
      <c r="V1" s="18"/>
      <c r="W1" s="18"/>
      <c r="X1" s="18"/>
      <c r="Y1" s="18"/>
      <c r="Z1" s="18"/>
      <c r="AA1" s="18"/>
      <c r="AB1" s="88"/>
    </row>
    <row r="2" spans="12:28" ht="19.5" customHeight="1">
      <c r="L2" s="18"/>
      <c r="M2" s="18"/>
      <c r="N2" s="18"/>
      <c r="O2" s="18"/>
      <c r="P2" s="18"/>
      <c r="Q2" s="18"/>
      <c r="R2" s="18"/>
      <c r="S2" s="18"/>
      <c r="T2" s="18"/>
      <c r="U2" s="18"/>
      <c r="V2" s="18"/>
      <c r="W2" s="18"/>
      <c r="X2" s="18"/>
      <c r="Y2" s="18"/>
      <c r="Z2" s="18"/>
      <c r="AA2" s="18"/>
      <c r="AB2" s="88"/>
    </row>
    <row r="3" spans="2:28" ht="18" customHeight="1">
      <c r="B3" s="320" t="s">
        <v>333</v>
      </c>
      <c r="C3" s="91"/>
      <c r="D3" s="91"/>
      <c r="E3" s="91"/>
      <c r="F3" s="91"/>
      <c r="G3" s="91"/>
      <c r="H3" s="91"/>
      <c r="I3" s="91"/>
      <c r="J3" s="91"/>
      <c r="K3" s="91"/>
      <c r="L3" s="18"/>
      <c r="M3" s="18"/>
      <c r="N3" s="18"/>
      <c r="O3" s="18"/>
      <c r="P3" s="18"/>
      <c r="Q3" s="18"/>
      <c r="R3" s="18"/>
      <c r="S3" s="18"/>
      <c r="T3" s="18"/>
      <c r="U3" s="18"/>
      <c r="V3" s="18"/>
      <c r="W3" s="18"/>
      <c r="X3" s="18"/>
      <c r="Y3" s="18"/>
      <c r="Z3" s="18"/>
      <c r="AA3" s="18"/>
      <c r="AB3" s="88"/>
    </row>
    <row r="4" spans="2:28" ht="18" customHeight="1">
      <c r="B4" s="121" t="s">
        <v>334</v>
      </c>
      <c r="C4" s="121"/>
      <c r="D4" s="121"/>
      <c r="E4" s="121"/>
      <c r="F4" s="121"/>
      <c r="G4" s="121"/>
      <c r="H4" s="121"/>
      <c r="I4" s="121"/>
      <c r="J4" s="121"/>
      <c r="K4" s="121"/>
      <c r="L4" s="18"/>
      <c r="M4" s="18"/>
      <c r="N4" s="18"/>
      <c r="O4" s="18"/>
      <c r="P4" s="18"/>
      <c r="Q4" s="18"/>
      <c r="R4" s="18"/>
      <c r="S4" s="18"/>
      <c r="T4" s="18"/>
      <c r="U4" s="18"/>
      <c r="V4" s="18"/>
      <c r="W4" s="18"/>
      <c r="X4" s="18"/>
      <c r="Y4" s="18"/>
      <c r="Z4" s="18"/>
      <c r="AA4" s="18"/>
      <c r="AB4" s="88"/>
    </row>
    <row r="5" spans="2:28" ht="18"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88"/>
    </row>
    <row r="6" spans="2:28" ht="18" customHeight="1">
      <c r="B6" s="299" t="s">
        <v>335</v>
      </c>
      <c r="C6" s="18"/>
      <c r="D6" s="18"/>
      <c r="E6" s="18"/>
      <c r="F6" s="18"/>
      <c r="G6" s="18"/>
      <c r="H6" s="18"/>
      <c r="I6" s="18"/>
      <c r="J6" s="18"/>
      <c r="K6" s="18"/>
      <c r="L6" s="18"/>
      <c r="M6" s="18"/>
      <c r="N6" s="18"/>
      <c r="O6" s="18"/>
      <c r="P6" s="18"/>
      <c r="Q6" s="18"/>
      <c r="R6" s="18"/>
      <c r="S6" s="18"/>
      <c r="T6" s="18"/>
      <c r="U6" s="18"/>
      <c r="V6" s="18"/>
      <c r="W6" s="18"/>
      <c r="X6" s="18"/>
      <c r="Y6" s="18"/>
      <c r="Z6" s="18"/>
      <c r="AA6" s="18"/>
      <c r="AB6" s="88"/>
    </row>
    <row r="7" spans="2:28" ht="18" customHeight="1">
      <c r="B7" s="121" t="s">
        <v>336</v>
      </c>
      <c r="C7" s="121"/>
      <c r="D7" s="121"/>
      <c r="E7" s="121"/>
      <c r="F7" s="121"/>
      <c r="G7" s="121"/>
      <c r="H7" s="121"/>
      <c r="I7" s="121"/>
      <c r="J7" s="121"/>
      <c r="K7" s="121"/>
      <c r="L7" s="18"/>
      <c r="M7" s="18"/>
      <c r="N7" s="18"/>
      <c r="O7" s="18"/>
      <c r="P7" s="18"/>
      <c r="Q7" s="18"/>
      <c r="R7" s="18"/>
      <c r="S7" s="18"/>
      <c r="T7" s="18"/>
      <c r="U7" s="18"/>
      <c r="V7" s="18"/>
      <c r="W7" s="18"/>
      <c r="X7" s="18"/>
      <c r="Y7" s="18"/>
      <c r="Z7" s="18"/>
      <c r="AA7" s="18"/>
      <c r="AB7" s="88"/>
    </row>
    <row r="8" spans="2:28" ht="18" customHeight="1" thickBot="1">
      <c r="B8" s="18"/>
      <c r="C8" s="18"/>
      <c r="D8" s="18"/>
      <c r="E8" s="18"/>
      <c r="F8" s="18"/>
      <c r="G8" s="18"/>
      <c r="H8" s="18"/>
      <c r="I8" s="18"/>
      <c r="J8" s="18"/>
      <c r="K8" s="18"/>
      <c r="L8" s="18"/>
      <c r="M8" s="18"/>
      <c r="N8" s="18"/>
      <c r="O8" s="18"/>
      <c r="P8" s="18"/>
      <c r="Q8" s="18"/>
      <c r="R8" s="18"/>
      <c r="S8" s="18"/>
      <c r="T8" s="18"/>
      <c r="U8" s="18"/>
      <c r="V8" s="18"/>
      <c r="W8" s="18"/>
      <c r="X8" s="18"/>
      <c r="Y8" s="18"/>
      <c r="Z8" s="18"/>
      <c r="AA8" s="18"/>
      <c r="AB8" s="88"/>
    </row>
    <row r="9" spans="2:29" ht="27" customHeight="1">
      <c r="B9" s="725" t="s">
        <v>224</v>
      </c>
      <c r="C9" s="458" t="s">
        <v>223</v>
      </c>
      <c r="D9" s="459"/>
      <c r="E9" s="459"/>
      <c r="F9" s="459"/>
      <c r="G9" s="459"/>
      <c r="H9" s="459"/>
      <c r="I9" s="459"/>
      <c r="J9" s="459"/>
      <c r="K9" s="460"/>
      <c r="L9" s="727" t="s">
        <v>126</v>
      </c>
      <c r="M9" s="727"/>
      <c r="N9" s="727"/>
      <c r="O9" s="727"/>
      <c r="P9" s="727"/>
      <c r="Q9" s="727"/>
      <c r="R9" s="727"/>
      <c r="S9" s="727"/>
      <c r="T9" s="727"/>
      <c r="U9" s="727"/>
      <c r="V9" s="727"/>
      <c r="W9" s="727"/>
      <c r="X9" s="727"/>
      <c r="Y9" s="727"/>
      <c r="Z9" s="727"/>
      <c r="AA9" s="727"/>
      <c r="AB9" s="727"/>
      <c r="AC9" s="728"/>
    </row>
    <row r="10" spans="2:29" ht="21" customHeight="1" thickBot="1">
      <c r="B10" s="726"/>
      <c r="C10" s="729" t="s">
        <v>222</v>
      </c>
      <c r="D10" s="730"/>
      <c r="E10" s="730"/>
      <c r="F10" s="730"/>
      <c r="G10" s="730"/>
      <c r="H10" s="730"/>
      <c r="I10" s="730"/>
      <c r="J10" s="730"/>
      <c r="K10" s="731"/>
      <c r="L10" s="729" t="s">
        <v>289</v>
      </c>
      <c r="M10" s="730"/>
      <c r="N10" s="730"/>
      <c r="O10" s="730"/>
      <c r="P10" s="730"/>
      <c r="Q10" s="730"/>
      <c r="R10" s="730"/>
      <c r="S10" s="730"/>
      <c r="T10" s="730"/>
      <c r="U10" s="730"/>
      <c r="V10" s="730"/>
      <c r="W10" s="730"/>
      <c r="X10" s="730"/>
      <c r="Y10" s="730"/>
      <c r="Z10" s="730"/>
      <c r="AA10" s="730"/>
      <c r="AB10" s="730"/>
      <c r="AC10" s="732"/>
    </row>
    <row r="11" spans="2:34" ht="21" customHeight="1">
      <c r="B11" s="234"/>
      <c r="C11" s="176" t="s">
        <v>290</v>
      </c>
      <c r="D11" s="733"/>
      <c r="E11" s="733"/>
      <c r="F11" s="175" t="s">
        <v>207</v>
      </c>
      <c r="G11" s="733"/>
      <c r="H11" s="733"/>
      <c r="I11" s="734" t="s">
        <v>221</v>
      </c>
      <c r="J11" s="734"/>
      <c r="K11" s="735"/>
      <c r="L11" s="179" t="s">
        <v>291</v>
      </c>
      <c r="M11" s="719"/>
      <c r="N11" s="719"/>
      <c r="O11" s="719"/>
      <c r="P11" s="178" t="s">
        <v>207</v>
      </c>
      <c r="Q11" s="709"/>
      <c r="R11" s="709"/>
      <c r="S11" s="178" t="s">
        <v>221</v>
      </c>
      <c r="T11" s="708" t="s">
        <v>292</v>
      </c>
      <c r="U11" s="708"/>
      <c r="V11" s="709"/>
      <c r="W11" s="709"/>
      <c r="X11" s="709"/>
      <c r="Y11" s="178" t="s">
        <v>207</v>
      </c>
      <c r="Z11" s="709"/>
      <c r="AA11" s="709"/>
      <c r="AB11" s="178" t="s">
        <v>221</v>
      </c>
      <c r="AC11" s="180" t="s">
        <v>293</v>
      </c>
      <c r="AF11" s="710" t="s">
        <v>278</v>
      </c>
      <c r="AG11" s="711"/>
      <c r="AH11" s="712"/>
    </row>
    <row r="12" spans="2:34" ht="27" customHeight="1" thickBot="1">
      <c r="B12" s="716" t="s">
        <v>294</v>
      </c>
      <c r="C12" s="717" t="s">
        <v>292</v>
      </c>
      <c r="D12" s="718"/>
      <c r="E12" s="719"/>
      <c r="F12" s="719"/>
      <c r="G12" s="317" t="s">
        <v>207</v>
      </c>
      <c r="H12" s="719"/>
      <c r="I12" s="719"/>
      <c r="J12" s="317" t="s">
        <v>221</v>
      </c>
      <c r="K12" s="318" t="s">
        <v>293</v>
      </c>
      <c r="L12" s="720" t="s">
        <v>37</v>
      </c>
      <c r="M12" s="720"/>
      <c r="N12" s="720"/>
      <c r="O12" s="720"/>
      <c r="P12" s="720"/>
      <c r="Q12" s="720"/>
      <c r="R12" s="720"/>
      <c r="S12" s="720"/>
      <c r="T12" s="721"/>
      <c r="U12" s="722" t="s">
        <v>295</v>
      </c>
      <c r="V12" s="723"/>
      <c r="W12" s="723"/>
      <c r="X12" s="723"/>
      <c r="Y12" s="723"/>
      <c r="Z12" s="723"/>
      <c r="AA12" s="723"/>
      <c r="AB12" s="723"/>
      <c r="AC12" s="724"/>
      <c r="AF12" s="713"/>
      <c r="AG12" s="714"/>
      <c r="AH12" s="715"/>
    </row>
    <row r="13" spans="2:34" ht="21" customHeight="1">
      <c r="B13" s="716"/>
      <c r="C13" s="698" t="s">
        <v>54</v>
      </c>
      <c r="D13" s="699"/>
      <c r="E13" s="699"/>
      <c r="F13" s="699"/>
      <c r="G13" s="699"/>
      <c r="H13" s="699"/>
      <c r="I13" s="699"/>
      <c r="J13" s="699"/>
      <c r="K13" s="700"/>
      <c r="L13" s="701" t="s">
        <v>23</v>
      </c>
      <c r="M13" s="701"/>
      <c r="N13" s="702"/>
      <c r="O13" s="703" t="s">
        <v>24</v>
      </c>
      <c r="P13" s="701"/>
      <c r="Q13" s="702"/>
      <c r="R13" s="704" t="s">
        <v>38</v>
      </c>
      <c r="S13" s="705"/>
      <c r="T13" s="706"/>
      <c r="U13" s="707" t="s">
        <v>23</v>
      </c>
      <c r="V13" s="701"/>
      <c r="W13" s="702"/>
      <c r="X13" s="703" t="s">
        <v>24</v>
      </c>
      <c r="Y13" s="701"/>
      <c r="Z13" s="702"/>
      <c r="AA13" s="680" t="s">
        <v>38</v>
      </c>
      <c r="AB13" s="680"/>
      <c r="AC13" s="681"/>
      <c r="AF13" s="682" t="s">
        <v>279</v>
      </c>
      <c r="AG13" s="684" t="s">
        <v>280</v>
      </c>
      <c r="AH13" s="686" t="s">
        <v>296</v>
      </c>
    </row>
    <row r="14" spans="2:34" ht="22.5" customHeight="1" thickBot="1">
      <c r="B14" s="233"/>
      <c r="C14" s="688" t="s">
        <v>297</v>
      </c>
      <c r="D14" s="689"/>
      <c r="E14" s="689"/>
      <c r="F14" s="689"/>
      <c r="G14" s="689"/>
      <c r="H14" s="690"/>
      <c r="I14" s="691" t="s">
        <v>39</v>
      </c>
      <c r="J14" s="692"/>
      <c r="K14" s="693"/>
      <c r="L14" s="659" t="s">
        <v>298</v>
      </c>
      <c r="M14" s="659"/>
      <c r="N14" s="660"/>
      <c r="O14" s="658" t="s">
        <v>299</v>
      </c>
      <c r="P14" s="659"/>
      <c r="Q14" s="660"/>
      <c r="R14" s="694" t="s">
        <v>300</v>
      </c>
      <c r="S14" s="695"/>
      <c r="T14" s="696"/>
      <c r="U14" s="697" t="s">
        <v>301</v>
      </c>
      <c r="V14" s="659"/>
      <c r="W14" s="660"/>
      <c r="X14" s="658" t="s">
        <v>302</v>
      </c>
      <c r="Y14" s="659"/>
      <c r="Z14" s="660"/>
      <c r="AA14" s="661" t="s">
        <v>303</v>
      </c>
      <c r="AB14" s="661"/>
      <c r="AC14" s="662"/>
      <c r="AF14" s="683"/>
      <c r="AG14" s="685"/>
      <c r="AH14" s="687"/>
    </row>
    <row r="15" spans="2:34" ht="25.5" customHeight="1" thickTop="1">
      <c r="B15" s="304"/>
      <c r="C15" s="663"/>
      <c r="D15" s="663"/>
      <c r="E15" s="663"/>
      <c r="F15" s="663"/>
      <c r="G15" s="663"/>
      <c r="H15" s="663"/>
      <c r="I15" s="664"/>
      <c r="J15" s="665"/>
      <c r="K15" s="666"/>
      <c r="L15" s="667">
        <f>IF(R15=0,"",O15-(O15*R15)/100)</f>
      </c>
      <c r="M15" s="668"/>
      <c r="N15" s="669"/>
      <c r="O15" s="670">
        <f>IF(COUNT(C15)=0,"",C15)</f>
      </c>
      <c r="P15" s="668">
        <f>IF(COUNT(M15)=0,"",M15)</f>
      </c>
      <c r="Q15" s="669">
        <f>IF(COUNT(N15)=0,"",N15)</f>
      </c>
      <c r="R15" s="671"/>
      <c r="S15" s="672"/>
      <c r="T15" s="673"/>
      <c r="U15" s="674">
        <f>IF(COUNT(X15)=0,"",X15+AA15)</f>
      </c>
      <c r="V15" s="675"/>
      <c r="W15" s="676"/>
      <c r="X15" s="677">
        <f>IF(COUNT(AG15)=0,"",AH15)</f>
      </c>
      <c r="Y15" s="675"/>
      <c r="Z15" s="676"/>
      <c r="AA15" s="678"/>
      <c r="AB15" s="678"/>
      <c r="AC15" s="679"/>
      <c r="AF15" s="306">
        <f>IF(COUNT(C15)=0,"",C15)</f>
      </c>
      <c r="AG15" s="273"/>
      <c r="AH15" s="307">
        <f>IF(AG15=0,"",(AG15/AF15)*100)</f>
      </c>
    </row>
    <row r="16" spans="2:34" ht="25.5" customHeight="1">
      <c r="B16" s="305"/>
      <c r="C16" s="648"/>
      <c r="D16" s="648"/>
      <c r="E16" s="648"/>
      <c r="F16" s="648"/>
      <c r="G16" s="648"/>
      <c r="H16" s="648"/>
      <c r="I16" s="649"/>
      <c r="J16" s="650"/>
      <c r="K16" s="651"/>
      <c r="L16" s="652">
        <f>IF(R16=0,"",O16-(O16*R16)/100)</f>
      </c>
      <c r="M16" s="653"/>
      <c r="N16" s="654"/>
      <c r="O16" s="655">
        <f>IF(COUNT(C16)=0,"",C16)</f>
      </c>
      <c r="P16" s="653">
        <f>IF(COUNT(M16)=0,"",M16)</f>
      </c>
      <c r="Q16" s="654">
        <f>IF(COUNT(N16)=0,"",N16)</f>
      </c>
      <c r="R16" s="629"/>
      <c r="S16" s="630"/>
      <c r="T16" s="656"/>
      <c r="U16" s="657">
        <f aca="true" t="shared" si="0" ref="U16:U30">IF(COUNT(X16)=0,"",X16+AA16)</f>
      </c>
      <c r="V16" s="627"/>
      <c r="W16" s="628"/>
      <c r="X16" s="626">
        <f aca="true" t="shared" si="1" ref="X16:X30">IF(COUNT(AG16)=0,"",AH16)</f>
      </c>
      <c r="Y16" s="627"/>
      <c r="Z16" s="628"/>
      <c r="AA16" s="629"/>
      <c r="AB16" s="630"/>
      <c r="AC16" s="631"/>
      <c r="AF16" s="306">
        <f aca="true" t="shared" si="2" ref="AF16:AF30">IF(COUNT(C16)=0,"",C16)</f>
      </c>
      <c r="AG16" s="273"/>
      <c r="AH16" s="308">
        <f aca="true" t="shared" si="3" ref="AH16:AH29">IF(AG16=0,"",(AG16/AF16)*100)</f>
      </c>
    </row>
    <row r="17" spans="2:34" ht="25.5" customHeight="1">
      <c r="B17" s="305"/>
      <c r="C17" s="648"/>
      <c r="D17" s="648"/>
      <c r="E17" s="648"/>
      <c r="F17" s="648"/>
      <c r="G17" s="648"/>
      <c r="H17" s="648"/>
      <c r="I17" s="649"/>
      <c r="J17" s="650"/>
      <c r="K17" s="651"/>
      <c r="L17" s="652">
        <f aca="true" t="shared" si="4" ref="L17:L29">IF(R17=0,"",O17-(O17*R17)/100)</f>
      </c>
      <c r="M17" s="653"/>
      <c r="N17" s="654"/>
      <c r="O17" s="655">
        <f aca="true" t="shared" si="5" ref="O17:O29">IF(COUNT(C17)=0,"",C17)</f>
      </c>
      <c r="P17" s="653">
        <f aca="true" t="shared" si="6" ref="P17:Q29">IF(COUNT(M17)=0,"",M17)</f>
      </c>
      <c r="Q17" s="654">
        <f t="shared" si="6"/>
      </c>
      <c r="R17" s="629"/>
      <c r="S17" s="630"/>
      <c r="T17" s="656"/>
      <c r="U17" s="657">
        <f t="shared" si="0"/>
      </c>
      <c r="V17" s="627"/>
      <c r="W17" s="628"/>
      <c r="X17" s="626">
        <f t="shared" si="1"/>
      </c>
      <c r="Y17" s="627"/>
      <c r="Z17" s="628"/>
      <c r="AA17" s="629"/>
      <c r="AB17" s="630"/>
      <c r="AC17" s="631"/>
      <c r="AF17" s="306">
        <f t="shared" si="2"/>
      </c>
      <c r="AG17" s="273"/>
      <c r="AH17" s="309">
        <f t="shared" si="3"/>
      </c>
    </row>
    <row r="18" spans="2:34" ht="25.5" customHeight="1">
      <c r="B18" s="305"/>
      <c r="C18" s="648"/>
      <c r="D18" s="648"/>
      <c r="E18" s="648"/>
      <c r="F18" s="648"/>
      <c r="G18" s="648"/>
      <c r="H18" s="648"/>
      <c r="I18" s="649"/>
      <c r="J18" s="650"/>
      <c r="K18" s="651"/>
      <c r="L18" s="652">
        <f t="shared" si="4"/>
      </c>
      <c r="M18" s="653"/>
      <c r="N18" s="654"/>
      <c r="O18" s="655">
        <f t="shared" si="5"/>
      </c>
      <c r="P18" s="653">
        <f t="shared" si="6"/>
      </c>
      <c r="Q18" s="654">
        <f t="shared" si="6"/>
      </c>
      <c r="R18" s="629"/>
      <c r="S18" s="630"/>
      <c r="T18" s="656"/>
      <c r="U18" s="657">
        <f t="shared" si="0"/>
      </c>
      <c r="V18" s="627"/>
      <c r="W18" s="628"/>
      <c r="X18" s="626">
        <f t="shared" si="1"/>
      </c>
      <c r="Y18" s="627"/>
      <c r="Z18" s="628"/>
      <c r="AA18" s="629"/>
      <c r="AB18" s="630"/>
      <c r="AC18" s="631"/>
      <c r="AF18" s="306">
        <f t="shared" si="2"/>
      </c>
      <c r="AG18" s="273"/>
      <c r="AH18" s="309">
        <f t="shared" si="3"/>
      </c>
    </row>
    <row r="19" spans="2:34" ht="25.5" customHeight="1">
      <c r="B19" s="305"/>
      <c r="C19" s="648"/>
      <c r="D19" s="648"/>
      <c r="E19" s="648"/>
      <c r="F19" s="648"/>
      <c r="G19" s="648"/>
      <c r="H19" s="648"/>
      <c r="I19" s="649"/>
      <c r="J19" s="650"/>
      <c r="K19" s="651"/>
      <c r="L19" s="652">
        <f t="shared" si="4"/>
      </c>
      <c r="M19" s="653"/>
      <c r="N19" s="654"/>
      <c r="O19" s="655">
        <f t="shared" si="5"/>
      </c>
      <c r="P19" s="653">
        <f t="shared" si="6"/>
      </c>
      <c r="Q19" s="654">
        <f t="shared" si="6"/>
      </c>
      <c r="R19" s="629"/>
      <c r="S19" s="630"/>
      <c r="T19" s="656"/>
      <c r="U19" s="657">
        <f t="shared" si="0"/>
      </c>
      <c r="V19" s="627"/>
      <c r="W19" s="628"/>
      <c r="X19" s="626">
        <f t="shared" si="1"/>
      </c>
      <c r="Y19" s="627"/>
      <c r="Z19" s="628"/>
      <c r="AA19" s="629"/>
      <c r="AB19" s="630"/>
      <c r="AC19" s="631"/>
      <c r="AF19" s="306">
        <f t="shared" si="2"/>
      </c>
      <c r="AG19" s="273"/>
      <c r="AH19" s="309">
        <f t="shared" si="3"/>
      </c>
    </row>
    <row r="20" spans="2:34" ht="25.5" customHeight="1">
      <c r="B20" s="300"/>
      <c r="C20" s="648"/>
      <c r="D20" s="648"/>
      <c r="E20" s="648"/>
      <c r="F20" s="648"/>
      <c r="G20" s="648"/>
      <c r="H20" s="648"/>
      <c r="I20" s="649"/>
      <c r="J20" s="650"/>
      <c r="K20" s="651"/>
      <c r="L20" s="652">
        <f t="shared" si="4"/>
      </c>
      <c r="M20" s="653"/>
      <c r="N20" s="654"/>
      <c r="O20" s="655">
        <f t="shared" si="5"/>
      </c>
      <c r="P20" s="653">
        <f t="shared" si="6"/>
      </c>
      <c r="Q20" s="654">
        <f t="shared" si="6"/>
      </c>
      <c r="R20" s="629"/>
      <c r="S20" s="630"/>
      <c r="T20" s="656"/>
      <c r="U20" s="657">
        <f t="shared" si="0"/>
      </c>
      <c r="V20" s="627"/>
      <c r="W20" s="628"/>
      <c r="X20" s="626">
        <f t="shared" si="1"/>
      </c>
      <c r="Y20" s="627"/>
      <c r="Z20" s="628"/>
      <c r="AA20" s="629"/>
      <c r="AB20" s="630"/>
      <c r="AC20" s="631"/>
      <c r="AF20" s="306">
        <f t="shared" si="2"/>
      </c>
      <c r="AG20" s="310"/>
      <c r="AH20" s="309">
        <f t="shared" si="3"/>
      </c>
    </row>
    <row r="21" spans="2:34" ht="25.5" customHeight="1">
      <c r="B21" s="300"/>
      <c r="C21" s="648"/>
      <c r="D21" s="648"/>
      <c r="E21" s="648"/>
      <c r="F21" s="648"/>
      <c r="G21" s="648"/>
      <c r="H21" s="648"/>
      <c r="I21" s="649"/>
      <c r="J21" s="650"/>
      <c r="K21" s="651"/>
      <c r="L21" s="652">
        <f t="shared" si="4"/>
      </c>
      <c r="M21" s="653"/>
      <c r="N21" s="654"/>
      <c r="O21" s="655">
        <f t="shared" si="5"/>
      </c>
      <c r="P21" s="653">
        <f t="shared" si="6"/>
      </c>
      <c r="Q21" s="654">
        <f t="shared" si="6"/>
      </c>
      <c r="R21" s="629"/>
      <c r="S21" s="630"/>
      <c r="T21" s="656"/>
      <c r="U21" s="657">
        <f t="shared" si="0"/>
      </c>
      <c r="V21" s="627"/>
      <c r="W21" s="628"/>
      <c r="X21" s="626">
        <f t="shared" si="1"/>
      </c>
      <c r="Y21" s="627"/>
      <c r="Z21" s="628"/>
      <c r="AA21" s="629"/>
      <c r="AB21" s="630"/>
      <c r="AC21" s="631"/>
      <c r="AF21" s="306">
        <f t="shared" si="2"/>
      </c>
      <c r="AG21" s="310"/>
      <c r="AH21" s="309">
        <f t="shared" si="3"/>
      </c>
    </row>
    <row r="22" spans="2:34" ht="25.5" customHeight="1">
      <c r="B22" s="300"/>
      <c r="C22" s="648"/>
      <c r="D22" s="648"/>
      <c r="E22" s="648"/>
      <c r="F22" s="648"/>
      <c r="G22" s="648"/>
      <c r="H22" s="648"/>
      <c r="I22" s="649"/>
      <c r="J22" s="650"/>
      <c r="K22" s="651"/>
      <c r="L22" s="652">
        <f t="shared" si="4"/>
      </c>
      <c r="M22" s="653"/>
      <c r="N22" s="654"/>
      <c r="O22" s="655">
        <f t="shared" si="5"/>
      </c>
      <c r="P22" s="653">
        <f t="shared" si="6"/>
      </c>
      <c r="Q22" s="654">
        <f t="shared" si="6"/>
      </c>
      <c r="R22" s="629"/>
      <c r="S22" s="630"/>
      <c r="T22" s="656"/>
      <c r="U22" s="657">
        <f t="shared" si="0"/>
      </c>
      <c r="V22" s="627"/>
      <c r="W22" s="628"/>
      <c r="X22" s="626">
        <f t="shared" si="1"/>
      </c>
      <c r="Y22" s="627"/>
      <c r="Z22" s="628"/>
      <c r="AA22" s="629"/>
      <c r="AB22" s="630"/>
      <c r="AC22" s="631"/>
      <c r="AF22" s="306">
        <f t="shared" si="2"/>
      </c>
      <c r="AG22" s="310"/>
      <c r="AH22" s="309">
        <f t="shared" si="3"/>
      </c>
    </row>
    <row r="23" spans="2:34" ht="25.5" customHeight="1">
      <c r="B23" s="300"/>
      <c r="C23" s="648"/>
      <c r="D23" s="648"/>
      <c r="E23" s="648"/>
      <c r="F23" s="648"/>
      <c r="G23" s="648"/>
      <c r="H23" s="648"/>
      <c r="I23" s="649"/>
      <c r="J23" s="650"/>
      <c r="K23" s="651"/>
      <c r="L23" s="652">
        <f t="shared" si="4"/>
      </c>
      <c r="M23" s="653"/>
      <c r="N23" s="654"/>
      <c r="O23" s="655">
        <f t="shared" si="5"/>
      </c>
      <c r="P23" s="653">
        <f t="shared" si="6"/>
      </c>
      <c r="Q23" s="654">
        <f t="shared" si="6"/>
      </c>
      <c r="R23" s="629"/>
      <c r="S23" s="630"/>
      <c r="T23" s="656"/>
      <c r="U23" s="657">
        <f t="shared" si="0"/>
      </c>
      <c r="V23" s="627"/>
      <c r="W23" s="628"/>
      <c r="X23" s="626">
        <f t="shared" si="1"/>
      </c>
      <c r="Y23" s="627"/>
      <c r="Z23" s="628"/>
      <c r="AA23" s="629"/>
      <c r="AB23" s="630"/>
      <c r="AC23" s="631"/>
      <c r="AF23" s="306">
        <f t="shared" si="2"/>
      </c>
      <c r="AG23" s="310"/>
      <c r="AH23" s="309">
        <f t="shared" si="3"/>
      </c>
    </row>
    <row r="24" spans="2:34" ht="25.5" customHeight="1">
      <c r="B24" s="301"/>
      <c r="C24" s="648"/>
      <c r="D24" s="648"/>
      <c r="E24" s="648"/>
      <c r="F24" s="648"/>
      <c r="G24" s="648"/>
      <c r="H24" s="648"/>
      <c r="I24" s="649"/>
      <c r="J24" s="650"/>
      <c r="K24" s="651"/>
      <c r="L24" s="652">
        <f t="shared" si="4"/>
      </c>
      <c r="M24" s="653"/>
      <c r="N24" s="654"/>
      <c r="O24" s="655">
        <f t="shared" si="5"/>
      </c>
      <c r="P24" s="653">
        <f t="shared" si="6"/>
      </c>
      <c r="Q24" s="654">
        <f t="shared" si="6"/>
      </c>
      <c r="R24" s="629"/>
      <c r="S24" s="630"/>
      <c r="T24" s="656"/>
      <c r="U24" s="657">
        <f t="shared" si="0"/>
      </c>
      <c r="V24" s="627"/>
      <c r="W24" s="628"/>
      <c r="X24" s="626">
        <f t="shared" si="1"/>
      </c>
      <c r="Y24" s="627"/>
      <c r="Z24" s="628"/>
      <c r="AA24" s="629"/>
      <c r="AB24" s="630"/>
      <c r="AC24" s="631"/>
      <c r="AF24" s="306">
        <f t="shared" si="2"/>
      </c>
      <c r="AG24" s="310"/>
      <c r="AH24" s="309">
        <f t="shared" si="3"/>
      </c>
    </row>
    <row r="25" spans="2:34" ht="25.5" customHeight="1">
      <c r="B25" s="301"/>
      <c r="C25" s="648"/>
      <c r="D25" s="648"/>
      <c r="E25" s="648"/>
      <c r="F25" s="648"/>
      <c r="G25" s="648"/>
      <c r="H25" s="648"/>
      <c r="I25" s="649"/>
      <c r="J25" s="650"/>
      <c r="K25" s="651"/>
      <c r="L25" s="652">
        <f t="shared" si="4"/>
      </c>
      <c r="M25" s="653"/>
      <c r="N25" s="654"/>
      <c r="O25" s="655">
        <f t="shared" si="5"/>
      </c>
      <c r="P25" s="653">
        <f t="shared" si="6"/>
      </c>
      <c r="Q25" s="654">
        <f t="shared" si="6"/>
      </c>
      <c r="R25" s="629"/>
      <c r="S25" s="630"/>
      <c r="T25" s="656"/>
      <c r="U25" s="657">
        <f t="shared" si="0"/>
      </c>
      <c r="V25" s="627"/>
      <c r="W25" s="628"/>
      <c r="X25" s="626">
        <f t="shared" si="1"/>
      </c>
      <c r="Y25" s="627"/>
      <c r="Z25" s="628"/>
      <c r="AA25" s="629"/>
      <c r="AB25" s="630"/>
      <c r="AC25" s="631"/>
      <c r="AF25" s="306">
        <f t="shared" si="2"/>
      </c>
      <c r="AG25" s="310"/>
      <c r="AH25" s="309">
        <f t="shared" si="3"/>
      </c>
    </row>
    <row r="26" spans="2:34" ht="25.5" customHeight="1">
      <c r="B26" s="301"/>
      <c r="C26" s="648"/>
      <c r="D26" s="648"/>
      <c r="E26" s="648"/>
      <c r="F26" s="648"/>
      <c r="G26" s="648"/>
      <c r="H26" s="648"/>
      <c r="I26" s="649"/>
      <c r="J26" s="650"/>
      <c r="K26" s="651"/>
      <c r="L26" s="652">
        <f t="shared" si="4"/>
      </c>
      <c r="M26" s="653"/>
      <c r="N26" s="654"/>
      <c r="O26" s="655">
        <f t="shared" si="5"/>
      </c>
      <c r="P26" s="653">
        <f t="shared" si="6"/>
      </c>
      <c r="Q26" s="654">
        <f t="shared" si="6"/>
      </c>
      <c r="R26" s="629"/>
      <c r="S26" s="630"/>
      <c r="T26" s="656"/>
      <c r="U26" s="657">
        <f t="shared" si="0"/>
      </c>
      <c r="V26" s="627"/>
      <c r="W26" s="628"/>
      <c r="X26" s="626">
        <f t="shared" si="1"/>
      </c>
      <c r="Y26" s="627"/>
      <c r="Z26" s="628"/>
      <c r="AA26" s="629"/>
      <c r="AB26" s="630"/>
      <c r="AC26" s="631"/>
      <c r="AF26" s="306">
        <f t="shared" si="2"/>
      </c>
      <c r="AG26" s="310"/>
      <c r="AH26" s="309">
        <f t="shared" si="3"/>
      </c>
    </row>
    <row r="27" spans="2:34" ht="25.5" customHeight="1">
      <c r="B27" s="301"/>
      <c r="C27" s="648"/>
      <c r="D27" s="648"/>
      <c r="E27" s="648"/>
      <c r="F27" s="648"/>
      <c r="G27" s="648"/>
      <c r="H27" s="648"/>
      <c r="I27" s="649"/>
      <c r="J27" s="650"/>
      <c r="K27" s="651"/>
      <c r="L27" s="652">
        <f t="shared" si="4"/>
      </c>
      <c r="M27" s="653"/>
      <c r="N27" s="654"/>
      <c r="O27" s="655">
        <f t="shared" si="5"/>
      </c>
      <c r="P27" s="653">
        <f t="shared" si="6"/>
      </c>
      <c r="Q27" s="654">
        <f t="shared" si="6"/>
      </c>
      <c r="R27" s="629"/>
      <c r="S27" s="630"/>
      <c r="T27" s="656"/>
      <c r="U27" s="657">
        <f t="shared" si="0"/>
      </c>
      <c r="V27" s="627"/>
      <c r="W27" s="628"/>
      <c r="X27" s="626">
        <f t="shared" si="1"/>
      </c>
      <c r="Y27" s="627"/>
      <c r="Z27" s="628"/>
      <c r="AA27" s="629"/>
      <c r="AB27" s="630"/>
      <c r="AC27" s="631"/>
      <c r="AF27" s="306">
        <f t="shared" si="2"/>
      </c>
      <c r="AG27" s="310"/>
      <c r="AH27" s="309">
        <f t="shared" si="3"/>
      </c>
    </row>
    <row r="28" spans="2:34" ht="25.5" customHeight="1">
      <c r="B28" s="301"/>
      <c r="C28" s="648"/>
      <c r="D28" s="648"/>
      <c r="E28" s="648"/>
      <c r="F28" s="648"/>
      <c r="G28" s="648"/>
      <c r="H28" s="648"/>
      <c r="I28" s="649"/>
      <c r="J28" s="650"/>
      <c r="K28" s="651"/>
      <c r="L28" s="652">
        <f t="shared" si="4"/>
      </c>
      <c r="M28" s="653"/>
      <c r="N28" s="654"/>
      <c r="O28" s="655">
        <f t="shared" si="5"/>
      </c>
      <c r="P28" s="653">
        <f t="shared" si="6"/>
      </c>
      <c r="Q28" s="654">
        <f t="shared" si="6"/>
      </c>
      <c r="R28" s="629"/>
      <c r="S28" s="630"/>
      <c r="T28" s="656"/>
      <c r="U28" s="657">
        <f t="shared" si="0"/>
      </c>
      <c r="V28" s="627"/>
      <c r="W28" s="628"/>
      <c r="X28" s="626">
        <f t="shared" si="1"/>
      </c>
      <c r="Y28" s="627"/>
      <c r="Z28" s="628"/>
      <c r="AA28" s="629"/>
      <c r="AB28" s="630"/>
      <c r="AC28" s="631"/>
      <c r="AF28" s="306">
        <f t="shared" si="2"/>
      </c>
      <c r="AG28" s="310"/>
      <c r="AH28" s="309">
        <f t="shared" si="3"/>
      </c>
    </row>
    <row r="29" spans="2:34" ht="25.5" customHeight="1" thickBot="1">
      <c r="B29" s="302" t="s">
        <v>304</v>
      </c>
      <c r="C29" s="632"/>
      <c r="D29" s="632"/>
      <c r="E29" s="632"/>
      <c r="F29" s="632"/>
      <c r="G29" s="632"/>
      <c r="H29" s="632"/>
      <c r="I29" s="633"/>
      <c r="J29" s="634"/>
      <c r="K29" s="635"/>
      <c r="L29" s="636">
        <f t="shared" si="4"/>
      </c>
      <c r="M29" s="637"/>
      <c r="N29" s="638"/>
      <c r="O29" s="639">
        <f t="shared" si="5"/>
      </c>
      <c r="P29" s="637">
        <f t="shared" si="6"/>
      </c>
      <c r="Q29" s="638">
        <f t="shared" si="6"/>
      </c>
      <c r="R29" s="640"/>
      <c r="S29" s="641"/>
      <c r="T29" s="642"/>
      <c r="U29" s="643">
        <f t="shared" si="0"/>
      </c>
      <c r="V29" s="644"/>
      <c r="W29" s="645"/>
      <c r="X29" s="646">
        <f t="shared" si="1"/>
      </c>
      <c r="Y29" s="644"/>
      <c r="Z29" s="645"/>
      <c r="AA29" s="640"/>
      <c r="AB29" s="641"/>
      <c r="AC29" s="647"/>
      <c r="AF29" s="311">
        <f t="shared" si="2"/>
      </c>
      <c r="AG29" s="312"/>
      <c r="AH29" s="313">
        <f t="shared" si="3"/>
      </c>
    </row>
    <row r="30" spans="2:34" ht="25.5" customHeight="1" thickBot="1" thickTop="1">
      <c r="B30" s="177" t="s">
        <v>40</v>
      </c>
      <c r="C30" s="616">
        <f>IF(COUNT(C15:C29)=0,"",SUM(C15:C29))</f>
      </c>
      <c r="D30" s="616">
        <f>IF(COUNT(D17:D29)=0,"",SUM(D17:D29))</f>
      </c>
      <c r="E30" s="616">
        <f>IF(COUNT(E17:E29)=0,"",SUM(E17:E29))</f>
      </c>
      <c r="F30" s="616">
        <f>IF(COUNT(F17:F29)=0,"",SUM(F17:F29))</f>
      </c>
      <c r="G30" s="616">
        <f>IF(COUNT(G17:G29)=0,"",SUM(G17:G29))</f>
      </c>
      <c r="H30" s="616">
        <f>IF(COUNT(H17:H29)=0,"",SUM(H17:H29))</f>
      </c>
      <c r="I30" s="617"/>
      <c r="J30" s="618"/>
      <c r="K30" s="619"/>
      <c r="L30" s="620">
        <f>IF(R30=0,"",O30-(O30*R30)/100)</f>
      </c>
      <c r="M30" s="621"/>
      <c r="N30" s="622"/>
      <c r="O30" s="623">
        <f>IF(COUNT(C15:C29)=0,"",SUM(C15:C29))</f>
      </c>
      <c r="P30" s="621">
        <f>IF(COUNT(P17:P29)=0,"",SUM(P17:P29))</f>
      </c>
      <c r="Q30" s="622">
        <f>IF(COUNT(Q17:Q29)=0,"",SUM(Q17:Q29))</f>
      </c>
      <c r="R30" s="613"/>
      <c r="S30" s="614"/>
      <c r="T30" s="624"/>
      <c r="U30" s="625">
        <f t="shared" si="0"/>
      </c>
      <c r="V30" s="611"/>
      <c r="W30" s="612"/>
      <c r="X30" s="610">
        <f t="shared" si="1"/>
      </c>
      <c r="Y30" s="611"/>
      <c r="Z30" s="612"/>
      <c r="AA30" s="613"/>
      <c r="AB30" s="614"/>
      <c r="AC30" s="615"/>
      <c r="AF30" s="314">
        <f t="shared" si="2"/>
      </c>
      <c r="AG30" s="315">
        <f>IF(COUNT(AG15:AG29)=0,"",SUM(AG15:AG29))</f>
      </c>
      <c r="AH30" s="316">
        <f>IF(AG30="","",(AG30/AF30)*100)</f>
      </c>
    </row>
    <row r="31" spans="2:28" ht="13.5">
      <c r="B31" s="113"/>
      <c r="C31" s="113"/>
      <c r="D31" s="113"/>
      <c r="E31" s="113"/>
      <c r="F31" s="113"/>
      <c r="G31" s="113"/>
      <c r="H31" s="113"/>
      <c r="I31" s="113"/>
      <c r="J31" s="113"/>
      <c r="K31" s="113"/>
      <c r="L31" s="114"/>
      <c r="M31" s="114"/>
      <c r="N31" s="114"/>
      <c r="O31" s="115"/>
      <c r="P31" s="115"/>
      <c r="Q31" s="115"/>
      <c r="R31" s="116"/>
      <c r="S31" s="116"/>
      <c r="T31" s="116"/>
      <c r="U31" s="117"/>
      <c r="V31" s="117"/>
      <c r="W31" s="117"/>
      <c r="X31" s="116"/>
      <c r="Y31" s="116"/>
      <c r="Z31" s="116"/>
      <c r="AA31" s="116"/>
      <c r="AB31" s="88"/>
    </row>
    <row r="32" spans="2:31" s="303" customFormat="1" ht="13.5">
      <c r="B32" s="319" t="s">
        <v>305</v>
      </c>
      <c r="C32" s="113"/>
      <c r="D32" s="113"/>
      <c r="E32" s="113"/>
      <c r="F32" s="113"/>
      <c r="G32" s="113"/>
      <c r="H32" s="113"/>
      <c r="I32" s="113"/>
      <c r="J32" s="113"/>
      <c r="K32" s="113"/>
      <c r="L32" s="114"/>
      <c r="M32" s="114"/>
      <c r="N32" s="114"/>
      <c r="O32" s="115"/>
      <c r="P32" s="115"/>
      <c r="Q32" s="115"/>
      <c r="R32" s="116"/>
      <c r="S32" s="116"/>
      <c r="T32" s="116"/>
      <c r="U32" s="117"/>
      <c r="V32" s="117"/>
      <c r="W32" s="117"/>
      <c r="X32" s="116"/>
      <c r="Y32" s="116"/>
      <c r="Z32" s="116"/>
      <c r="AA32" s="116"/>
      <c r="AB32" s="88"/>
      <c r="AC32"/>
      <c r="AD32"/>
      <c r="AE32"/>
    </row>
    <row r="33" spans="2:31" s="303" customFormat="1" ht="13.5">
      <c r="B33" s="319" t="s">
        <v>306</v>
      </c>
      <c r="C33" s="113"/>
      <c r="D33" s="113"/>
      <c r="E33" s="113"/>
      <c r="F33" s="113"/>
      <c r="G33" s="113"/>
      <c r="H33" s="113"/>
      <c r="I33" s="113"/>
      <c r="J33" s="113"/>
      <c r="K33" s="113"/>
      <c r="L33" s="114"/>
      <c r="M33" s="114"/>
      <c r="N33" s="114"/>
      <c r="O33" s="115"/>
      <c r="P33" s="115"/>
      <c r="Q33" s="115"/>
      <c r="R33" s="116"/>
      <c r="S33" s="116"/>
      <c r="T33" s="116"/>
      <c r="U33" s="117"/>
      <c r="V33" s="117"/>
      <c r="W33" s="117"/>
      <c r="X33" s="116"/>
      <c r="Y33" s="116"/>
      <c r="Z33" s="116"/>
      <c r="AA33" s="116"/>
      <c r="AB33" s="88"/>
      <c r="AC33"/>
      <c r="AD33"/>
      <c r="AE33"/>
    </row>
  </sheetData>
  <sheetProtection/>
  <mergeCells count="166">
    <mergeCell ref="B9:B10"/>
    <mergeCell ref="C9:K9"/>
    <mergeCell ref="L9:AC9"/>
    <mergeCell ref="C10:K10"/>
    <mergeCell ref="L10:AC10"/>
    <mergeCell ref="D11:E11"/>
    <mergeCell ref="G11:H11"/>
    <mergeCell ref="I11:K11"/>
    <mergeCell ref="M11:O11"/>
    <mergeCell ref="Q11:R11"/>
    <mergeCell ref="T11:U11"/>
    <mergeCell ref="V11:X11"/>
    <mergeCell ref="Z11:AA11"/>
    <mergeCell ref="AF11:AH12"/>
    <mergeCell ref="B12:B13"/>
    <mergeCell ref="C12:D12"/>
    <mergeCell ref="E12:F12"/>
    <mergeCell ref="H12:I12"/>
    <mergeCell ref="L12:T12"/>
    <mergeCell ref="U12:AC12"/>
    <mergeCell ref="C13:K13"/>
    <mergeCell ref="L13:N13"/>
    <mergeCell ref="O13:Q13"/>
    <mergeCell ref="R13:T13"/>
    <mergeCell ref="U13:W13"/>
    <mergeCell ref="X13:Z13"/>
    <mergeCell ref="AA13:AC13"/>
    <mergeCell ref="AF13:AF14"/>
    <mergeCell ref="AG13:AG14"/>
    <mergeCell ref="AH13:AH14"/>
    <mergeCell ref="C14:H14"/>
    <mergeCell ref="I14:K14"/>
    <mergeCell ref="L14:N14"/>
    <mergeCell ref="O14:Q14"/>
    <mergeCell ref="R14:T14"/>
    <mergeCell ref="U14:W14"/>
    <mergeCell ref="X14:Z14"/>
    <mergeCell ref="AA14:AC14"/>
    <mergeCell ref="C15:H15"/>
    <mergeCell ref="I15:K15"/>
    <mergeCell ref="L15:N15"/>
    <mergeCell ref="O15:Q15"/>
    <mergeCell ref="R15:T15"/>
    <mergeCell ref="U15:W15"/>
    <mergeCell ref="X15:Z15"/>
    <mergeCell ref="AA15:AC15"/>
    <mergeCell ref="C16:H16"/>
    <mergeCell ref="I16:K16"/>
    <mergeCell ref="L16:N16"/>
    <mergeCell ref="O16:Q16"/>
    <mergeCell ref="R16:T16"/>
    <mergeCell ref="U16:W16"/>
    <mergeCell ref="X16:Z16"/>
    <mergeCell ref="AA16:AC16"/>
    <mergeCell ref="C17:H17"/>
    <mergeCell ref="I17:K17"/>
    <mergeCell ref="L17:N17"/>
    <mergeCell ref="O17:Q17"/>
    <mergeCell ref="R17:T17"/>
    <mergeCell ref="U17:W17"/>
    <mergeCell ref="X17:Z17"/>
    <mergeCell ref="AA17:AC17"/>
    <mergeCell ref="C18:H18"/>
    <mergeCell ref="I18:K18"/>
    <mergeCell ref="L18:N18"/>
    <mergeCell ref="O18:Q18"/>
    <mergeCell ref="R18:T18"/>
    <mergeCell ref="U18:W18"/>
    <mergeCell ref="X18:Z18"/>
    <mergeCell ref="AA18:AC18"/>
    <mergeCell ref="C19:H19"/>
    <mergeCell ref="I19:K19"/>
    <mergeCell ref="L19:N19"/>
    <mergeCell ref="O19:Q19"/>
    <mergeCell ref="R19:T19"/>
    <mergeCell ref="U19:W19"/>
    <mergeCell ref="X19:Z19"/>
    <mergeCell ref="AA19:AC19"/>
    <mergeCell ref="C20:H20"/>
    <mergeCell ref="I20:K20"/>
    <mergeCell ref="L20:N20"/>
    <mergeCell ref="O20:Q20"/>
    <mergeCell ref="R20:T20"/>
    <mergeCell ref="U20:W20"/>
    <mergeCell ref="X20:Z20"/>
    <mergeCell ref="AA20:AC20"/>
    <mergeCell ref="C21:H21"/>
    <mergeCell ref="I21:K21"/>
    <mergeCell ref="L21:N21"/>
    <mergeCell ref="O21:Q21"/>
    <mergeCell ref="R21:T21"/>
    <mergeCell ref="U21:W21"/>
    <mergeCell ref="X21:Z21"/>
    <mergeCell ref="AA21:AC21"/>
    <mergeCell ref="C22:H22"/>
    <mergeCell ref="I22:K22"/>
    <mergeCell ref="L22:N22"/>
    <mergeCell ref="O22:Q22"/>
    <mergeCell ref="R22:T22"/>
    <mergeCell ref="U22:W22"/>
    <mergeCell ref="X22:Z22"/>
    <mergeCell ref="AA22:AC22"/>
    <mergeCell ref="C23:H23"/>
    <mergeCell ref="I23:K23"/>
    <mergeCell ref="L23:N23"/>
    <mergeCell ref="O23:Q23"/>
    <mergeCell ref="R23:T23"/>
    <mergeCell ref="U23:W23"/>
    <mergeCell ref="X23:Z23"/>
    <mergeCell ref="AA23:AC23"/>
    <mergeCell ref="C24:H24"/>
    <mergeCell ref="I24:K24"/>
    <mergeCell ref="L24:N24"/>
    <mergeCell ref="O24:Q24"/>
    <mergeCell ref="R24:T24"/>
    <mergeCell ref="U24:W24"/>
    <mergeCell ref="X24:Z24"/>
    <mergeCell ref="AA24:AC24"/>
    <mergeCell ref="C25:H25"/>
    <mergeCell ref="I25:K25"/>
    <mergeCell ref="L25:N25"/>
    <mergeCell ref="O25:Q25"/>
    <mergeCell ref="R25:T25"/>
    <mergeCell ref="U25:W25"/>
    <mergeCell ref="X25:Z25"/>
    <mergeCell ref="AA25:AC25"/>
    <mergeCell ref="C26:H26"/>
    <mergeCell ref="I26:K26"/>
    <mergeCell ref="L26:N26"/>
    <mergeCell ref="O26:Q26"/>
    <mergeCell ref="R26:T26"/>
    <mergeCell ref="U26:W26"/>
    <mergeCell ref="X26:Z26"/>
    <mergeCell ref="AA26:AC26"/>
    <mergeCell ref="C27:H27"/>
    <mergeCell ref="I27:K27"/>
    <mergeCell ref="L27:N27"/>
    <mergeCell ref="O27:Q27"/>
    <mergeCell ref="R27:T27"/>
    <mergeCell ref="U27:W27"/>
    <mergeCell ref="X27:Z27"/>
    <mergeCell ref="AA27:AC27"/>
    <mergeCell ref="C28:H28"/>
    <mergeCell ref="I28:K28"/>
    <mergeCell ref="L28:N28"/>
    <mergeCell ref="O28:Q28"/>
    <mergeCell ref="R28:T28"/>
    <mergeCell ref="U28:W28"/>
    <mergeCell ref="X28:Z28"/>
    <mergeCell ref="AA28:AC28"/>
    <mergeCell ref="C29:H29"/>
    <mergeCell ref="I29:K29"/>
    <mergeCell ref="L29:N29"/>
    <mergeCell ref="O29:Q29"/>
    <mergeCell ref="R29:T29"/>
    <mergeCell ref="U29:W29"/>
    <mergeCell ref="X29:Z29"/>
    <mergeCell ref="AA29:AC29"/>
    <mergeCell ref="X30:Z30"/>
    <mergeCell ref="AA30:AC30"/>
    <mergeCell ref="C30:H30"/>
    <mergeCell ref="I30:K30"/>
    <mergeCell ref="L30:N30"/>
    <mergeCell ref="O30:Q30"/>
    <mergeCell ref="R30:T30"/>
    <mergeCell ref="U30:W30"/>
  </mergeCells>
  <printOptions/>
  <pageMargins left="0.7086614173228347" right="0.1968503937007874" top="0.7874015748031497" bottom="0.5905511811023623" header="0.31496062992125984" footer="0.3937007874015748"/>
  <pageSetup horizontalDpi="300" verticalDpi="300" orientation="portrait" paperSize="9" scale="95" r:id="rId1"/>
  <headerFooter alignWithMargins="0">
    <oddFooter>&amp;L&amp;8 2018.02&amp;C-11-</oddFooter>
  </headerFooter>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4">
      <selection activeCell="J1" sqref="J1"/>
    </sheetView>
  </sheetViews>
  <sheetFormatPr defaultColWidth="9.00390625" defaultRowHeight="13.5"/>
  <cols>
    <col min="1" max="3" width="3.625" style="0" customWidth="1"/>
    <col min="4" max="4" width="80.625" style="0" customWidth="1"/>
    <col min="5" max="5" width="9.125" style="0" customWidth="1"/>
  </cols>
  <sheetData>
    <row r="1" spans="1:4" s="9" customFormat="1" ht="33" customHeight="1">
      <c r="A1" s="333" t="s">
        <v>57</v>
      </c>
      <c r="B1" s="334"/>
      <c r="C1" s="334"/>
      <c r="D1" s="334"/>
    </row>
    <row r="2" spans="1:4" s="148" customFormat="1" ht="24" customHeight="1">
      <c r="A2" s="144" t="s">
        <v>231</v>
      </c>
      <c r="B2" s="145"/>
      <c r="C2" s="146"/>
      <c r="D2" s="147"/>
    </row>
    <row r="3" spans="1:4" s="148" customFormat="1" ht="15" customHeight="1">
      <c r="A3" s="335" t="s">
        <v>232</v>
      </c>
      <c r="B3" s="335"/>
      <c r="C3" s="335"/>
      <c r="D3" s="335"/>
    </row>
    <row r="4" spans="1:4" ht="33" customHeight="1">
      <c r="A4" s="149" t="s">
        <v>30</v>
      </c>
      <c r="B4" s="23"/>
      <c r="C4" s="23"/>
      <c r="D4" s="24"/>
    </row>
    <row r="5" spans="1:4" ht="24" customHeight="1">
      <c r="A5" s="25" t="s">
        <v>11</v>
      </c>
      <c r="B5" s="25" t="s">
        <v>12</v>
      </c>
      <c r="C5" s="26" t="s">
        <v>13</v>
      </c>
      <c r="D5" s="27" t="s">
        <v>154</v>
      </c>
    </row>
    <row r="6" spans="1:5" ht="33" customHeight="1">
      <c r="A6" s="28"/>
      <c r="B6" s="28"/>
      <c r="C6" s="35" t="s">
        <v>14</v>
      </c>
      <c r="D6" s="29" t="s">
        <v>307</v>
      </c>
      <c r="E6" s="67"/>
    </row>
    <row r="7" spans="1:4" ht="21.75" customHeight="1">
      <c r="A7" s="28"/>
      <c r="B7" s="28"/>
      <c r="C7" s="30" t="s">
        <v>15</v>
      </c>
      <c r="D7" s="29" t="s">
        <v>74</v>
      </c>
    </row>
    <row r="8" spans="1:4" ht="21.75" customHeight="1">
      <c r="A8" s="28"/>
      <c r="B8" s="28"/>
      <c r="C8" s="30" t="s">
        <v>16</v>
      </c>
      <c r="D8" s="29" t="s">
        <v>35</v>
      </c>
    </row>
    <row r="9" spans="1:4" ht="24" customHeight="1">
      <c r="A9" s="3" t="s">
        <v>75</v>
      </c>
      <c r="B9" s="3" t="s">
        <v>12</v>
      </c>
      <c r="C9" s="4" t="s">
        <v>13</v>
      </c>
      <c r="D9" s="5" t="s">
        <v>172</v>
      </c>
    </row>
    <row r="10" spans="1:4" s="68" customFormat="1" ht="43.5" customHeight="1">
      <c r="A10" s="10"/>
      <c r="B10" s="10"/>
      <c r="C10" s="33" t="s">
        <v>14</v>
      </c>
      <c r="D10" s="67" t="s">
        <v>58</v>
      </c>
    </row>
    <row r="11" spans="1:4" ht="24" customHeight="1">
      <c r="A11" s="25" t="s">
        <v>11</v>
      </c>
      <c r="B11" s="25" t="s">
        <v>12</v>
      </c>
      <c r="C11" s="26" t="s">
        <v>13</v>
      </c>
      <c r="D11" s="27" t="s">
        <v>155</v>
      </c>
    </row>
    <row r="12" spans="1:4" ht="33" customHeight="1">
      <c r="A12" s="28"/>
      <c r="B12" s="28"/>
      <c r="C12" s="35" t="s">
        <v>14</v>
      </c>
      <c r="D12" s="31" t="s">
        <v>76</v>
      </c>
    </row>
    <row r="13" spans="1:4" ht="21.75" customHeight="1">
      <c r="A13" s="28"/>
      <c r="B13" s="28"/>
      <c r="C13" s="69" t="s">
        <v>15</v>
      </c>
      <c r="D13" s="31" t="s">
        <v>17</v>
      </c>
    </row>
    <row r="14" spans="1:4" ht="21.75" customHeight="1">
      <c r="A14" s="28"/>
      <c r="B14" s="28"/>
      <c r="C14" s="30" t="s">
        <v>16</v>
      </c>
      <c r="D14" s="31" t="s">
        <v>18</v>
      </c>
    </row>
    <row r="15" spans="1:4" ht="24" customHeight="1">
      <c r="A15" s="25" t="s">
        <v>11</v>
      </c>
      <c r="B15" s="25" t="s">
        <v>12</v>
      </c>
      <c r="C15" s="26" t="s">
        <v>13</v>
      </c>
      <c r="D15" s="27" t="s">
        <v>156</v>
      </c>
    </row>
    <row r="16" spans="1:4" ht="21.75" customHeight="1">
      <c r="A16" s="28"/>
      <c r="B16" s="28"/>
      <c r="C16" s="35" t="s">
        <v>14</v>
      </c>
      <c r="D16" s="31" t="s">
        <v>19</v>
      </c>
    </row>
    <row r="17" spans="1:4" ht="33" customHeight="1">
      <c r="A17" s="28"/>
      <c r="B17" s="28"/>
      <c r="C17" s="30" t="s">
        <v>15</v>
      </c>
      <c r="D17" s="31" t="s">
        <v>20</v>
      </c>
    </row>
    <row r="18" spans="1:4" ht="30" customHeight="1">
      <c r="A18" s="149" t="s">
        <v>77</v>
      </c>
      <c r="B18" s="32"/>
      <c r="C18" s="23"/>
      <c r="D18" s="24"/>
    </row>
    <row r="19" spans="1:4" s="70" customFormat="1" ht="24" customHeight="1">
      <c r="A19" s="25" t="s">
        <v>78</v>
      </c>
      <c r="B19" s="25" t="s">
        <v>12</v>
      </c>
      <c r="C19" s="26" t="s">
        <v>13</v>
      </c>
      <c r="D19" s="27" t="s">
        <v>157</v>
      </c>
    </row>
    <row r="20" spans="1:4" ht="21.75" customHeight="1">
      <c r="A20" s="28"/>
      <c r="B20" s="28"/>
      <c r="C20" s="35" t="s">
        <v>14</v>
      </c>
      <c r="D20" s="31" t="s">
        <v>308</v>
      </c>
    </row>
    <row r="21" spans="1:4" ht="21.75" customHeight="1">
      <c r="A21" s="28"/>
      <c r="B21" s="28"/>
      <c r="C21" s="35" t="s">
        <v>15</v>
      </c>
      <c r="D21" s="31" t="s">
        <v>59</v>
      </c>
    </row>
    <row r="22" spans="1:4" ht="33" customHeight="1">
      <c r="A22" s="28"/>
      <c r="B22" s="28"/>
      <c r="C22" s="30" t="s">
        <v>15</v>
      </c>
      <c r="D22" s="31" t="s">
        <v>79</v>
      </c>
    </row>
    <row r="23" spans="1:4" ht="33" customHeight="1">
      <c r="A23" s="28"/>
      <c r="B23" s="28"/>
      <c r="C23" s="30" t="s">
        <v>16</v>
      </c>
      <c r="D23" s="31" t="s">
        <v>80</v>
      </c>
    </row>
    <row r="24" spans="1:4" ht="24" customHeight="1">
      <c r="A24" s="25" t="s">
        <v>11</v>
      </c>
      <c r="B24" s="25" t="s">
        <v>12</v>
      </c>
      <c r="C24" s="26" t="s">
        <v>13</v>
      </c>
      <c r="D24" s="27" t="s">
        <v>158</v>
      </c>
    </row>
    <row r="25" spans="1:4" ht="21.75" customHeight="1">
      <c r="A25" s="28"/>
      <c r="B25" s="28"/>
      <c r="C25" s="35" t="s">
        <v>14</v>
      </c>
      <c r="D25" s="31" t="s">
        <v>81</v>
      </c>
    </row>
    <row r="26" spans="1:4" ht="33" customHeight="1">
      <c r="A26" s="28"/>
      <c r="B26" s="28"/>
      <c r="C26" s="35" t="s">
        <v>14</v>
      </c>
      <c r="D26" s="31" t="s">
        <v>36</v>
      </c>
    </row>
    <row r="27" spans="1:4" ht="33" customHeight="1">
      <c r="A27" s="28"/>
      <c r="B27" s="28"/>
      <c r="C27" s="30" t="s">
        <v>16</v>
      </c>
      <c r="D27" s="31" t="s">
        <v>82</v>
      </c>
    </row>
  </sheetData>
  <sheetProtection/>
  <mergeCells count="2">
    <mergeCell ref="A1:D1"/>
    <mergeCell ref="A3:D3"/>
  </mergeCells>
  <printOptions/>
  <pageMargins left="0.7086614173228347" right="0.3937007874015748" top="0.7874015748031497" bottom="0.3937007874015748" header="0.5118110236220472" footer="0.31496062992125984"/>
  <pageSetup horizontalDpi="300" verticalDpi="300" orientation="portrait" paperSize="9" r:id="rId3"/>
  <headerFooter alignWithMargins="0">
    <oddFooter>&amp;L&amp;8 2018.02&amp;C-1-</oddFooter>
  </headerFooter>
  <drawing r:id="rId2"/>
  <legacyDrawing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J1" sqref="J1"/>
    </sheetView>
  </sheetViews>
  <sheetFormatPr defaultColWidth="9.00390625" defaultRowHeight="13.5"/>
  <cols>
    <col min="1" max="3" width="3.625" style="0" customWidth="1"/>
    <col min="4" max="4" width="82.625" style="0" customWidth="1"/>
  </cols>
  <sheetData>
    <row r="1" spans="1:4" ht="24" customHeight="1">
      <c r="A1" s="149" t="s">
        <v>83</v>
      </c>
      <c r="B1" s="32"/>
      <c r="C1" s="23"/>
      <c r="D1" s="24"/>
    </row>
    <row r="2" spans="1:4" ht="24" customHeight="1">
      <c r="A2" s="25" t="s">
        <v>11</v>
      </c>
      <c r="B2" s="25" t="s">
        <v>12</v>
      </c>
      <c r="C2" s="26" t="s">
        <v>13</v>
      </c>
      <c r="D2" s="27" t="s">
        <v>159</v>
      </c>
    </row>
    <row r="3" spans="1:4" ht="31.5" customHeight="1">
      <c r="A3" s="28"/>
      <c r="B3" s="28"/>
      <c r="C3" s="35" t="s">
        <v>14</v>
      </c>
      <c r="D3" s="31" t="s">
        <v>84</v>
      </c>
    </row>
    <row r="4" spans="1:4" ht="21.75" customHeight="1">
      <c r="A4" s="28"/>
      <c r="B4" s="28"/>
      <c r="C4" s="35" t="s">
        <v>68</v>
      </c>
      <c r="D4" s="31" t="s">
        <v>85</v>
      </c>
    </row>
    <row r="5" spans="1:4" ht="24" customHeight="1">
      <c r="A5" s="25" t="s">
        <v>11</v>
      </c>
      <c r="B5" s="25" t="s">
        <v>12</v>
      </c>
      <c r="C5" s="26" t="s">
        <v>13</v>
      </c>
      <c r="D5" s="27" t="s">
        <v>160</v>
      </c>
    </row>
    <row r="6" spans="1:4" ht="21.75" customHeight="1">
      <c r="A6" s="28"/>
      <c r="B6" s="28"/>
      <c r="C6" s="35" t="s">
        <v>14</v>
      </c>
      <c r="D6" s="31" t="s">
        <v>86</v>
      </c>
    </row>
    <row r="7" spans="1:4" ht="21.75" customHeight="1">
      <c r="A7" s="28"/>
      <c r="B7" s="28"/>
      <c r="C7" s="30" t="s">
        <v>15</v>
      </c>
      <c r="D7" s="31" t="s">
        <v>87</v>
      </c>
    </row>
    <row r="8" spans="1:4" ht="31.5" customHeight="1">
      <c r="A8" s="28"/>
      <c r="B8" s="28"/>
      <c r="C8" s="30" t="s">
        <v>15</v>
      </c>
      <c r="D8" s="31" t="s">
        <v>60</v>
      </c>
    </row>
    <row r="9" spans="1:4" s="70" customFormat="1" ht="25.5" customHeight="1">
      <c r="A9" s="150" t="s">
        <v>67</v>
      </c>
      <c r="B9" s="11"/>
      <c r="C9" s="11"/>
      <c r="D9" s="2"/>
    </row>
    <row r="10" spans="1:4" ht="24" customHeight="1">
      <c r="A10" s="3" t="s">
        <v>11</v>
      </c>
      <c r="B10" s="3" t="s">
        <v>12</v>
      </c>
      <c r="C10" s="231" t="s">
        <v>13</v>
      </c>
      <c r="D10" s="5" t="s">
        <v>161</v>
      </c>
    </row>
    <row r="11" spans="1:4" ht="31.5" customHeight="1">
      <c r="A11" s="10"/>
      <c r="B11" s="10"/>
      <c r="C11" s="33" t="s">
        <v>14</v>
      </c>
      <c r="D11" s="8" t="s">
        <v>88</v>
      </c>
    </row>
    <row r="12" spans="1:4" ht="21.75" customHeight="1">
      <c r="A12" s="10"/>
      <c r="B12" s="10"/>
      <c r="C12" s="33" t="s">
        <v>68</v>
      </c>
      <c r="D12" s="8" t="s">
        <v>89</v>
      </c>
    </row>
    <row r="13" spans="1:4" ht="31.5" customHeight="1">
      <c r="A13" s="10"/>
      <c r="B13" s="10"/>
      <c r="C13" s="71" t="s">
        <v>15</v>
      </c>
      <c r="D13" s="8" t="s">
        <v>90</v>
      </c>
    </row>
    <row r="14" spans="1:4" ht="31.5" customHeight="1">
      <c r="A14" s="10"/>
      <c r="B14" s="10"/>
      <c r="C14" s="7" t="s">
        <v>16</v>
      </c>
      <c r="D14" s="8" t="s">
        <v>91</v>
      </c>
    </row>
    <row r="15" spans="1:4" ht="36" customHeight="1">
      <c r="A15" s="3" t="s">
        <v>11</v>
      </c>
      <c r="B15" s="3" t="s">
        <v>12</v>
      </c>
      <c r="C15" s="4" t="s">
        <v>13</v>
      </c>
      <c r="D15" s="5" t="s">
        <v>162</v>
      </c>
    </row>
    <row r="16" spans="1:4" ht="31.5" customHeight="1">
      <c r="A16" s="6"/>
      <c r="B16" s="6"/>
      <c r="C16" s="33" t="s">
        <v>68</v>
      </c>
      <c r="D16" s="8" t="s">
        <v>235</v>
      </c>
    </row>
    <row r="17" spans="1:4" ht="19.5" customHeight="1">
      <c r="A17" s="6"/>
      <c r="B17" s="6"/>
      <c r="C17" s="19"/>
      <c r="D17" s="232" t="s">
        <v>32</v>
      </c>
    </row>
    <row r="18" spans="1:4" ht="21.75" customHeight="1">
      <c r="A18" s="6"/>
      <c r="B18" s="6"/>
      <c r="C18" s="34"/>
      <c r="D18" s="8" t="s">
        <v>31</v>
      </c>
    </row>
    <row r="19" spans="1:4" ht="21.75" customHeight="1">
      <c r="A19" s="6"/>
      <c r="B19" s="6"/>
      <c r="C19" s="34"/>
      <c r="D19" s="8" t="s">
        <v>61</v>
      </c>
    </row>
    <row r="20" spans="1:4" ht="31.5" customHeight="1">
      <c r="A20" s="6"/>
      <c r="B20" s="6"/>
      <c r="C20" s="34"/>
      <c r="D20" s="74" t="s">
        <v>92</v>
      </c>
    </row>
    <row r="21" spans="1:4" ht="21.75" customHeight="1">
      <c r="A21" s="6"/>
      <c r="B21" s="6"/>
      <c r="C21" s="34"/>
      <c r="D21" s="8" t="s">
        <v>93</v>
      </c>
    </row>
    <row r="22" spans="1:4" ht="31.5" customHeight="1">
      <c r="A22" s="6"/>
      <c r="B22" s="6"/>
      <c r="C22" s="33"/>
      <c r="D22" s="8" t="s">
        <v>94</v>
      </c>
    </row>
    <row r="23" spans="1:4" ht="21" customHeight="1">
      <c r="A23" s="6"/>
      <c r="B23" s="6"/>
      <c r="C23" s="34"/>
      <c r="D23" s="8" t="s">
        <v>95</v>
      </c>
    </row>
    <row r="24" spans="1:4" ht="21" customHeight="1">
      <c r="A24" s="6"/>
      <c r="B24" s="6"/>
      <c r="C24" s="34"/>
      <c r="D24" s="8" t="s">
        <v>96</v>
      </c>
    </row>
    <row r="25" spans="1:4" ht="19.5" customHeight="1">
      <c r="A25" s="6"/>
      <c r="B25" s="6"/>
      <c r="C25" s="19"/>
      <c r="D25" s="232" t="s">
        <v>129</v>
      </c>
    </row>
    <row r="26" spans="1:4" ht="21.75" customHeight="1">
      <c r="A26" s="6"/>
      <c r="B26" s="6"/>
      <c r="C26" s="34"/>
      <c r="D26" s="8" t="s">
        <v>31</v>
      </c>
    </row>
    <row r="27" spans="1:4" ht="21.75" customHeight="1">
      <c r="A27" s="6"/>
      <c r="B27" s="6"/>
      <c r="C27" s="34"/>
      <c r="D27" s="8" t="s">
        <v>61</v>
      </c>
    </row>
    <row r="28" spans="1:4" ht="21.75" customHeight="1">
      <c r="A28" s="6"/>
      <c r="B28" s="6"/>
      <c r="C28" s="34"/>
      <c r="D28" s="8" t="s">
        <v>97</v>
      </c>
    </row>
    <row r="29" spans="1:4" ht="21.75" customHeight="1">
      <c r="A29" s="6"/>
      <c r="B29" s="6"/>
      <c r="C29" s="34"/>
      <c r="D29" s="8" t="s">
        <v>98</v>
      </c>
    </row>
    <row r="30" spans="1:4" ht="21.75" customHeight="1">
      <c r="A30" s="6"/>
      <c r="B30" s="6"/>
      <c r="C30" s="34"/>
      <c r="D30" s="8" t="s">
        <v>99</v>
      </c>
    </row>
    <row r="31" spans="1:4" ht="21.75" customHeight="1">
      <c r="A31" s="6"/>
      <c r="B31" s="6"/>
      <c r="C31" s="34"/>
      <c r="D31" s="8" t="s">
        <v>100</v>
      </c>
    </row>
    <row r="32" spans="1:4" ht="21.75" customHeight="1">
      <c r="A32" s="6"/>
      <c r="B32" s="6"/>
      <c r="C32" s="34"/>
      <c r="D32" s="8" t="s">
        <v>101</v>
      </c>
    </row>
    <row r="33" spans="1:4" ht="21.75" customHeight="1">
      <c r="A33" s="6"/>
      <c r="B33" s="6"/>
      <c r="C33" s="34"/>
      <c r="D33" s="8" t="s">
        <v>102</v>
      </c>
    </row>
    <row r="34" spans="1:4" ht="17.25" customHeight="1">
      <c r="A34" s="10"/>
      <c r="B34" s="10"/>
      <c r="C34" s="7"/>
      <c r="D34" s="8"/>
    </row>
    <row r="35" spans="1:4" ht="17.25" customHeight="1">
      <c r="A35" s="10"/>
      <c r="B35" s="10"/>
      <c r="C35" s="7"/>
      <c r="D35" s="8"/>
    </row>
    <row r="36" spans="1:4" ht="17.25" customHeight="1">
      <c r="A36" s="10"/>
      <c r="B36" s="10"/>
      <c r="C36" s="7"/>
      <c r="D36" s="8"/>
    </row>
  </sheetData>
  <sheetProtection/>
  <printOptions/>
  <pageMargins left="0.7086614173228347" right="0.1968503937007874" top="0.4724409448818898" bottom="0.3937007874015748" header="0.5118110236220472" footer="0.31496062992125984"/>
  <pageSetup horizontalDpi="300" verticalDpi="300" orientation="portrait" paperSize="9" r:id="rId3"/>
  <headerFooter alignWithMargins="0">
    <oddFooter>&amp;L&amp;8 2018.02&amp;C-2-</oddFooter>
  </headerFooter>
  <drawing r:id="rId2"/>
  <legacyDrawing r:id="rId1"/>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J1" sqref="J1"/>
    </sheetView>
  </sheetViews>
  <sheetFormatPr defaultColWidth="9.00390625" defaultRowHeight="13.5"/>
  <cols>
    <col min="1" max="3" width="3.625" style="0" customWidth="1"/>
    <col min="4" max="4" width="80.625" style="0" customWidth="1"/>
  </cols>
  <sheetData>
    <row r="1" spans="1:4" ht="27" customHeight="1">
      <c r="A1" s="150" t="s">
        <v>103</v>
      </c>
      <c r="B1" s="1"/>
      <c r="C1" s="1"/>
      <c r="D1" s="2"/>
    </row>
    <row r="2" spans="1:4" ht="25.5" customHeight="1">
      <c r="A2" s="3" t="s">
        <v>11</v>
      </c>
      <c r="B2" s="3" t="s">
        <v>12</v>
      </c>
      <c r="C2" s="4" t="s">
        <v>13</v>
      </c>
      <c r="D2" s="5" t="s">
        <v>163</v>
      </c>
    </row>
    <row r="3" spans="1:4" ht="33" customHeight="1">
      <c r="A3" s="10"/>
      <c r="B3" s="10"/>
      <c r="C3" s="33" t="s">
        <v>14</v>
      </c>
      <c r="D3" s="74" t="s">
        <v>62</v>
      </c>
    </row>
    <row r="4" spans="1:4" ht="25.5" customHeight="1">
      <c r="A4" s="3" t="s">
        <v>11</v>
      </c>
      <c r="B4" s="3" t="s">
        <v>12</v>
      </c>
      <c r="C4" s="4" t="s">
        <v>13</v>
      </c>
      <c r="D4" s="5" t="s">
        <v>164</v>
      </c>
    </row>
    <row r="5" spans="1:4" ht="33" customHeight="1">
      <c r="A5" s="10"/>
      <c r="B5" s="10"/>
      <c r="C5" s="33" t="s">
        <v>14</v>
      </c>
      <c r="D5" s="8" t="s">
        <v>104</v>
      </c>
    </row>
    <row r="6" spans="1:4" ht="17.25">
      <c r="A6" s="10"/>
      <c r="B6" s="10"/>
      <c r="C6" s="230"/>
      <c r="D6" s="8" t="s">
        <v>105</v>
      </c>
    </row>
    <row r="7" spans="1:4" ht="21.75" customHeight="1">
      <c r="A7" s="10"/>
      <c r="B7" s="10"/>
      <c r="C7" s="7" t="s">
        <v>15</v>
      </c>
      <c r="D7" s="8" t="s">
        <v>236</v>
      </c>
    </row>
    <row r="8" spans="1:4" ht="17.25">
      <c r="A8" s="10"/>
      <c r="B8" s="10"/>
      <c r="C8" s="7"/>
      <c r="D8" s="8" t="s">
        <v>106</v>
      </c>
    </row>
    <row r="9" spans="1:4" ht="21.75" customHeight="1">
      <c r="A9" s="10"/>
      <c r="B9" s="10"/>
      <c r="C9" s="7" t="s">
        <v>15</v>
      </c>
      <c r="D9" s="8" t="s">
        <v>237</v>
      </c>
    </row>
    <row r="10" spans="1:4" ht="25.5" customHeight="1">
      <c r="A10" s="3" t="s">
        <v>107</v>
      </c>
      <c r="B10" s="3" t="s">
        <v>12</v>
      </c>
      <c r="C10" s="4" t="s">
        <v>13</v>
      </c>
      <c r="D10" s="5" t="s">
        <v>165</v>
      </c>
    </row>
    <row r="11" spans="1:4" ht="21.75" customHeight="1">
      <c r="A11" s="10"/>
      <c r="B11" s="10"/>
      <c r="C11" s="33" t="s">
        <v>14</v>
      </c>
      <c r="D11" s="8" t="s">
        <v>238</v>
      </c>
    </row>
    <row r="12" spans="1:4" ht="33" customHeight="1">
      <c r="A12" s="10"/>
      <c r="B12" s="10"/>
      <c r="C12" s="71" t="s">
        <v>15</v>
      </c>
      <c r="D12" s="8" t="s">
        <v>339</v>
      </c>
    </row>
    <row r="13" spans="1:4" ht="33" customHeight="1">
      <c r="A13" s="10"/>
      <c r="B13" s="10"/>
      <c r="C13" s="71" t="s">
        <v>15</v>
      </c>
      <c r="D13" s="8" t="s">
        <v>63</v>
      </c>
    </row>
    <row r="14" spans="1:4" ht="33" customHeight="1">
      <c r="A14" s="10"/>
      <c r="B14" s="10"/>
      <c r="C14" s="7" t="s">
        <v>16</v>
      </c>
      <c r="D14" s="8" t="s">
        <v>64</v>
      </c>
    </row>
    <row r="15" spans="1:4" s="70" customFormat="1" ht="27" customHeight="1">
      <c r="A15" s="151" t="s">
        <v>108</v>
      </c>
      <c r="B15" s="75"/>
      <c r="C15" s="75"/>
      <c r="D15" s="76"/>
    </row>
    <row r="16" spans="1:4" ht="25.5" customHeight="1">
      <c r="A16" s="77" t="s">
        <v>109</v>
      </c>
      <c r="B16" s="77" t="s">
        <v>110</v>
      </c>
      <c r="C16" s="78" t="s">
        <v>111</v>
      </c>
      <c r="D16" s="79" t="s">
        <v>166</v>
      </c>
    </row>
    <row r="17" spans="1:4" ht="21.75" customHeight="1">
      <c r="A17" s="80"/>
      <c r="B17" s="80"/>
      <c r="C17" s="81" t="s">
        <v>112</v>
      </c>
      <c r="D17" s="82" t="s">
        <v>309</v>
      </c>
    </row>
    <row r="18" spans="1:4" ht="21.75" customHeight="1">
      <c r="A18" s="83"/>
      <c r="B18" s="83"/>
      <c r="C18" s="84"/>
      <c r="D18" s="82" t="s">
        <v>167</v>
      </c>
    </row>
    <row r="19" spans="1:4" ht="21.75" customHeight="1">
      <c r="A19" s="83"/>
      <c r="B19" s="83"/>
      <c r="C19" s="84"/>
      <c r="D19" s="82" t="s">
        <v>168</v>
      </c>
    </row>
    <row r="20" spans="1:4" ht="21.75" customHeight="1">
      <c r="A20" s="83"/>
      <c r="B20" s="83"/>
      <c r="C20" s="84"/>
      <c r="D20" s="82" t="s">
        <v>169</v>
      </c>
    </row>
    <row r="21" spans="1:4" ht="21.75" customHeight="1">
      <c r="A21" s="83"/>
      <c r="B21" s="83"/>
      <c r="C21" s="84"/>
      <c r="D21" s="82" t="s">
        <v>173</v>
      </c>
    </row>
    <row r="22" spans="1:4" ht="21.75" customHeight="1">
      <c r="A22" s="83"/>
      <c r="B22" s="83"/>
      <c r="C22" s="84"/>
      <c r="D22" s="82" t="s">
        <v>170</v>
      </c>
    </row>
    <row r="23" spans="1:4" ht="21.75" customHeight="1">
      <c r="A23" s="83"/>
      <c r="B23" s="83"/>
      <c r="C23" s="84"/>
      <c r="D23" s="82" t="s">
        <v>171</v>
      </c>
    </row>
    <row r="24" spans="1:4" ht="21.75" customHeight="1">
      <c r="A24" s="83"/>
      <c r="B24" s="83"/>
      <c r="C24" s="85" t="s">
        <v>113</v>
      </c>
      <c r="D24" s="86" t="s">
        <v>65</v>
      </c>
    </row>
    <row r="25" spans="1:4" ht="33" customHeight="1">
      <c r="A25" s="83"/>
      <c r="B25" s="83"/>
      <c r="C25" s="87" t="s">
        <v>114</v>
      </c>
      <c r="D25" s="82" t="s">
        <v>66</v>
      </c>
    </row>
  </sheetData>
  <sheetProtection/>
  <printOptions/>
  <pageMargins left="0.7086614173228347" right="0.3937007874015748" top="0.7874015748031497" bottom="0.3937007874015748" header="0.5118110236220472" footer="0.31496062992125984"/>
  <pageSetup horizontalDpi="300" verticalDpi="300" orientation="portrait" paperSize="9" r:id="rId3"/>
  <headerFooter alignWithMargins="0">
    <oddFooter>&amp;L&amp;8 2018.02&amp;C-3-</oddFooter>
  </headerFooter>
  <drawing r:id="rId2"/>
  <legacyDrawing r:id="rId1"/>
</worksheet>
</file>

<file path=xl/worksheets/sheet5.xml><?xml version="1.0" encoding="utf-8"?>
<worksheet xmlns="http://schemas.openxmlformats.org/spreadsheetml/2006/main" xmlns:r="http://schemas.openxmlformats.org/officeDocument/2006/relationships">
  <dimension ref="B1:AT33"/>
  <sheetViews>
    <sheetView zoomScalePageLayoutView="0" workbookViewId="0" topLeftCell="A1">
      <selection activeCell="M3" sqref="M3"/>
    </sheetView>
  </sheetViews>
  <sheetFormatPr defaultColWidth="9.00390625" defaultRowHeight="13.5"/>
  <cols>
    <col min="1" max="1" width="1.00390625" style="0" customWidth="1"/>
    <col min="2" max="2" width="13.625" style="0" customWidth="1"/>
    <col min="3" max="3" width="5.00390625" style="0" customWidth="1"/>
    <col min="4" max="4" width="18.125" style="0" customWidth="1"/>
    <col min="5" max="5" width="9.625" style="0" customWidth="1"/>
    <col min="6" max="6" width="6.625" style="0" customWidth="1"/>
    <col min="7" max="7" width="4.625" style="0" customWidth="1"/>
    <col min="8" max="8" width="1.625" style="0" customWidth="1"/>
    <col min="9" max="9" width="4.625" style="0" customWidth="1"/>
    <col min="10" max="10" width="1.625" style="0" customWidth="1"/>
    <col min="11" max="11" width="4.50390625" style="0" customWidth="1"/>
    <col min="12" max="12" width="1.625" style="0" customWidth="1"/>
    <col min="13" max="13" width="4.125" style="0" customWidth="1"/>
    <col min="14" max="14" width="1.625" style="0" customWidth="1"/>
    <col min="15" max="17" width="3.625" style="0" customWidth="1"/>
    <col min="18" max="18" width="3.875" style="0" customWidth="1"/>
    <col min="19" max="20" width="3.625" style="0" customWidth="1"/>
    <col min="21" max="21" width="3.125" style="0" customWidth="1"/>
    <col min="22" max="22" width="3.625" style="0" customWidth="1"/>
    <col min="23" max="23" width="4.125" style="0" customWidth="1"/>
    <col min="24" max="28" width="3.625" style="0" customWidth="1"/>
    <col min="29" max="30" width="4.125" style="0" customWidth="1"/>
    <col min="31" max="32" width="3.625" style="0" customWidth="1"/>
    <col min="33" max="33" width="4.125" style="0" customWidth="1"/>
    <col min="34" max="34" width="6.625" style="0" customWidth="1"/>
    <col min="35" max="46" width="4.625" style="0" customWidth="1"/>
  </cols>
  <sheetData>
    <row r="1" spans="2:4" ht="19.5" customHeight="1">
      <c r="B1" s="237" t="s">
        <v>239</v>
      </c>
      <c r="C1" s="12"/>
      <c r="D1" s="21" t="s">
        <v>52</v>
      </c>
    </row>
    <row r="2" spans="2:30" ht="18" customHeight="1">
      <c r="B2" s="13" t="s">
        <v>337</v>
      </c>
      <c r="C2" s="13"/>
      <c r="D2" s="18"/>
      <c r="E2" s="18"/>
      <c r="F2" s="18"/>
      <c r="G2" s="21"/>
      <c r="H2" s="21"/>
      <c r="I2" s="21"/>
      <c r="J2" s="21"/>
      <c r="O2" s="21"/>
      <c r="P2" s="21"/>
      <c r="Q2" s="21"/>
      <c r="R2" s="21"/>
      <c r="S2" s="21"/>
      <c r="T2" s="21"/>
      <c r="U2" s="21"/>
      <c r="V2" s="21"/>
      <c r="W2" s="21"/>
      <c r="AA2" s="21"/>
      <c r="AB2" s="21"/>
      <c r="AC2" s="21"/>
      <c r="AD2" s="50"/>
    </row>
    <row r="3" spans="2:30" ht="18" customHeight="1">
      <c r="B3" s="119" t="s">
        <v>230</v>
      </c>
      <c r="C3" s="13"/>
      <c r="D3" s="18"/>
      <c r="E3" s="18"/>
      <c r="F3" s="18"/>
      <c r="G3" s="18"/>
      <c r="H3" s="18"/>
      <c r="J3" s="18"/>
      <c r="K3" s="18"/>
      <c r="L3" s="18"/>
      <c r="M3" s="18"/>
      <c r="N3" s="18"/>
      <c r="O3" s="18"/>
      <c r="P3" s="18"/>
      <c r="Q3" s="18"/>
      <c r="R3" s="18"/>
      <c r="S3" s="18"/>
      <c r="T3" s="18"/>
      <c r="U3" s="18"/>
      <c r="V3" s="18"/>
      <c r="W3" s="18"/>
      <c r="X3" s="18"/>
      <c r="Y3" s="18"/>
      <c r="Z3" s="18"/>
      <c r="AA3" s="18"/>
      <c r="AB3" s="18"/>
      <c r="AC3" s="18"/>
      <c r="AD3" s="18"/>
    </row>
    <row r="4" spans="2:30" ht="6" customHeight="1">
      <c r="B4" s="18"/>
      <c r="C4" s="18"/>
      <c r="D4" s="18"/>
      <c r="E4" s="18"/>
      <c r="F4" s="18"/>
      <c r="G4" s="18"/>
      <c r="H4" s="18"/>
      <c r="I4" s="18"/>
      <c r="J4" s="18"/>
      <c r="K4" s="195"/>
      <c r="L4" s="18"/>
      <c r="M4" s="18"/>
      <c r="N4" s="18"/>
      <c r="O4" s="18"/>
      <c r="P4" s="18"/>
      <c r="Q4" s="18"/>
      <c r="R4" s="18"/>
      <c r="S4" s="18"/>
      <c r="T4" s="18"/>
      <c r="U4" s="18"/>
      <c r="V4" s="18"/>
      <c r="W4" s="18"/>
      <c r="X4" s="18"/>
      <c r="Y4" s="18"/>
      <c r="Z4" s="18"/>
      <c r="AA4" s="18"/>
      <c r="AB4" s="18"/>
      <c r="AC4" s="18"/>
      <c r="AD4" s="18"/>
    </row>
    <row r="5" spans="2:30" ht="15" customHeight="1">
      <c r="B5" s="16" t="s">
        <v>228</v>
      </c>
      <c r="C5" s="16"/>
      <c r="D5" s="18"/>
      <c r="E5" s="18"/>
      <c r="F5" s="18"/>
      <c r="G5" s="18"/>
      <c r="H5" s="18"/>
      <c r="I5" s="18"/>
      <c r="J5" s="18"/>
      <c r="K5" s="195"/>
      <c r="L5" s="18"/>
      <c r="M5" s="18"/>
      <c r="N5" s="18"/>
      <c r="O5" s="18"/>
      <c r="P5" s="18"/>
      <c r="Q5" s="18"/>
      <c r="R5" s="18"/>
      <c r="S5" s="18"/>
      <c r="T5" s="18"/>
      <c r="U5" s="18"/>
      <c r="V5" s="18"/>
      <c r="W5" s="18"/>
      <c r="X5" s="18"/>
      <c r="Y5" s="18"/>
      <c r="Z5" s="18"/>
      <c r="AA5" s="18"/>
      <c r="AB5" s="18"/>
      <c r="AC5" s="18"/>
      <c r="AD5" s="18"/>
    </row>
    <row r="6" spans="2:30" ht="15.75" customHeight="1">
      <c r="B6" s="120" t="s">
        <v>311</v>
      </c>
      <c r="C6" s="229"/>
      <c r="D6" s="119"/>
      <c r="E6" s="18"/>
      <c r="F6" s="18"/>
      <c r="G6" s="18"/>
      <c r="H6" s="18"/>
      <c r="I6" s="18"/>
      <c r="J6" s="18"/>
      <c r="K6" s="195"/>
      <c r="L6" s="18"/>
      <c r="M6" s="18"/>
      <c r="N6" s="18"/>
      <c r="O6" s="18"/>
      <c r="P6" s="18"/>
      <c r="Q6" s="18"/>
      <c r="R6" s="18"/>
      <c r="S6" s="18"/>
      <c r="T6" s="18"/>
      <c r="U6" s="18"/>
      <c r="V6" s="18"/>
      <c r="W6" s="18"/>
      <c r="X6" s="18"/>
      <c r="Y6" s="18"/>
      <c r="Z6" s="18"/>
      <c r="AA6" s="18"/>
      <c r="AB6" s="18"/>
      <c r="AC6" s="18"/>
      <c r="AD6" s="18"/>
    </row>
    <row r="7" spans="2:30" ht="15.75" customHeight="1">
      <c r="B7" s="119" t="s">
        <v>312</v>
      </c>
      <c r="C7" s="119"/>
      <c r="D7" s="119"/>
      <c r="E7" s="18"/>
      <c r="F7" s="18"/>
      <c r="G7" s="18"/>
      <c r="H7" s="18"/>
      <c r="I7" s="18"/>
      <c r="J7" s="18"/>
      <c r="K7" s="195"/>
      <c r="L7" s="18"/>
      <c r="M7" s="18"/>
      <c r="N7" s="18"/>
      <c r="O7" s="18"/>
      <c r="P7" s="18"/>
      <c r="Q7" s="18"/>
      <c r="R7" s="18"/>
      <c r="S7" s="18"/>
      <c r="T7" s="18"/>
      <c r="U7" s="18"/>
      <c r="V7" s="18"/>
      <c r="W7" s="18"/>
      <c r="X7" s="18"/>
      <c r="Y7" s="18"/>
      <c r="Z7" s="18"/>
      <c r="AA7" s="18"/>
      <c r="AB7" s="18"/>
      <c r="AC7" s="18"/>
      <c r="AD7" s="18"/>
    </row>
    <row r="8" spans="2:30" ht="15.75" customHeight="1">
      <c r="B8" s="120" t="s">
        <v>310</v>
      </c>
      <c r="C8" s="119"/>
      <c r="D8" s="119"/>
      <c r="E8" s="18"/>
      <c r="F8" s="18"/>
      <c r="G8" s="18"/>
      <c r="H8" s="18"/>
      <c r="I8" s="18"/>
      <c r="J8" s="18"/>
      <c r="K8" s="195"/>
      <c r="L8" s="18"/>
      <c r="M8" s="18"/>
      <c r="N8" s="18"/>
      <c r="O8" s="18"/>
      <c r="P8" s="18"/>
      <c r="Q8" s="18"/>
      <c r="R8" s="18"/>
      <c r="S8" s="18"/>
      <c r="T8" s="18"/>
      <c r="U8" s="18"/>
      <c r="V8" s="18"/>
      <c r="W8" s="18"/>
      <c r="X8" s="18"/>
      <c r="Y8" s="18"/>
      <c r="Z8" s="18"/>
      <c r="AA8" s="18"/>
      <c r="AB8" s="18"/>
      <c r="AC8" s="18"/>
      <c r="AD8" s="18"/>
    </row>
    <row r="9" spans="2:30" ht="15.75" customHeight="1">
      <c r="B9" s="120" t="s">
        <v>229</v>
      </c>
      <c r="C9" s="119"/>
      <c r="D9" s="119"/>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2:30" ht="9" customHeight="1">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row>
    <row r="11" spans="17:46" s="216" customFormat="1" ht="18" customHeight="1">
      <c r="Q11" s="217" t="s">
        <v>215</v>
      </c>
      <c r="R11" s="218" t="s">
        <v>209</v>
      </c>
      <c r="S11" s="449"/>
      <c r="T11" s="449"/>
      <c r="U11" s="449"/>
      <c r="V11" s="202" t="s">
        <v>207</v>
      </c>
      <c r="W11" s="201"/>
      <c r="X11" s="203" t="s">
        <v>206</v>
      </c>
      <c r="Y11" s="203" t="s">
        <v>208</v>
      </c>
      <c r="Z11" s="449"/>
      <c r="AA11" s="449"/>
      <c r="AB11" s="449"/>
      <c r="AC11" s="202" t="s">
        <v>207</v>
      </c>
      <c r="AD11" s="201"/>
      <c r="AE11" s="218" t="s">
        <v>206</v>
      </c>
      <c r="AF11" s="216" t="s">
        <v>205</v>
      </c>
      <c r="AJ11" s="219"/>
      <c r="AK11" s="219"/>
      <c r="AL11" s="219"/>
      <c r="AM11" s="219"/>
      <c r="AN11" s="219"/>
      <c r="AO11" s="219"/>
      <c r="AP11" s="219"/>
      <c r="AQ11" s="219"/>
      <c r="AR11" s="219"/>
      <c r="AS11" s="219"/>
      <c r="AT11" s="219"/>
    </row>
    <row r="12" spans="7:46" s="210" customFormat="1" ht="4.5" customHeight="1" thickBot="1">
      <c r="G12" s="208"/>
      <c r="H12" s="208"/>
      <c r="I12" s="208"/>
      <c r="J12" s="208"/>
      <c r="K12" s="208"/>
      <c r="L12" s="208"/>
      <c r="M12" s="208"/>
      <c r="N12" s="208"/>
      <c r="Q12" s="211"/>
      <c r="R12" s="212"/>
      <c r="S12" s="213"/>
      <c r="T12" s="213"/>
      <c r="U12" s="213"/>
      <c r="V12" s="208"/>
      <c r="W12" s="214"/>
      <c r="X12" s="209"/>
      <c r="Y12" s="209"/>
      <c r="Z12" s="213"/>
      <c r="AA12" s="213"/>
      <c r="AB12" s="213"/>
      <c r="AC12" s="208"/>
      <c r="AD12" s="213"/>
      <c r="AE12" s="212"/>
      <c r="AJ12" s="215"/>
      <c r="AK12" s="215"/>
      <c r="AL12" s="215"/>
      <c r="AM12" s="215"/>
      <c r="AN12" s="215"/>
      <c r="AO12" s="215"/>
      <c r="AP12" s="215"/>
      <c r="AQ12" s="215"/>
      <c r="AR12" s="215"/>
      <c r="AS12" s="215"/>
      <c r="AT12" s="215"/>
    </row>
    <row r="13" spans="2:46" ht="27" customHeight="1">
      <c r="B13" s="346" t="s">
        <v>214</v>
      </c>
      <c r="C13" s="343" t="s">
        <v>277</v>
      </c>
      <c r="D13" s="349" t="s">
        <v>49</v>
      </c>
      <c r="E13" s="352" t="s">
        <v>0</v>
      </c>
      <c r="F13" s="354" t="s">
        <v>46</v>
      </c>
      <c r="G13" s="357" t="s">
        <v>213</v>
      </c>
      <c r="H13" s="358"/>
      <c r="I13" s="358"/>
      <c r="J13" s="359"/>
      <c r="K13" s="363" t="s">
        <v>69</v>
      </c>
      <c r="L13" s="358"/>
      <c r="M13" s="358"/>
      <c r="N13" s="359"/>
      <c r="O13" s="363" t="s">
        <v>44</v>
      </c>
      <c r="P13" s="358"/>
      <c r="Q13" s="365"/>
      <c r="R13" s="357" t="s">
        <v>48</v>
      </c>
      <c r="S13" s="358"/>
      <c r="T13" s="359"/>
      <c r="U13" s="363" t="s">
        <v>48</v>
      </c>
      <c r="V13" s="358"/>
      <c r="W13" s="365"/>
      <c r="X13" s="357" t="s">
        <v>55</v>
      </c>
      <c r="Y13" s="358"/>
      <c r="Z13" s="365"/>
      <c r="AA13" s="357" t="s">
        <v>42</v>
      </c>
      <c r="AB13" s="358"/>
      <c r="AC13" s="358"/>
      <c r="AD13" s="357" t="s">
        <v>43</v>
      </c>
      <c r="AE13" s="358"/>
      <c r="AF13" s="372"/>
      <c r="AJ13" s="14"/>
      <c r="AK13" s="14"/>
      <c r="AL13" s="14"/>
      <c r="AM13" s="14"/>
      <c r="AN13" s="14"/>
      <c r="AO13" s="14"/>
      <c r="AP13" s="14"/>
      <c r="AQ13" s="14"/>
      <c r="AR13" s="14"/>
      <c r="AS13" s="14"/>
      <c r="AT13" s="14"/>
    </row>
    <row r="14" spans="2:46" ht="21.75" customHeight="1">
      <c r="B14" s="347"/>
      <c r="C14" s="344"/>
      <c r="D14" s="350"/>
      <c r="E14" s="350"/>
      <c r="F14" s="355"/>
      <c r="G14" s="360" t="s">
        <v>53</v>
      </c>
      <c r="H14" s="361"/>
      <c r="I14" s="361"/>
      <c r="J14" s="362"/>
      <c r="K14" s="364" t="s">
        <v>115</v>
      </c>
      <c r="L14" s="361"/>
      <c r="M14" s="361"/>
      <c r="N14" s="362"/>
      <c r="O14" s="364" t="s">
        <v>116</v>
      </c>
      <c r="P14" s="361"/>
      <c r="Q14" s="366"/>
      <c r="R14" s="360" t="s">
        <v>117</v>
      </c>
      <c r="S14" s="361"/>
      <c r="T14" s="362"/>
      <c r="U14" s="364" t="s">
        <v>118</v>
      </c>
      <c r="V14" s="361"/>
      <c r="W14" s="366"/>
      <c r="X14" s="360" t="s">
        <v>119</v>
      </c>
      <c r="Y14" s="361"/>
      <c r="Z14" s="366"/>
      <c r="AA14" s="360" t="s">
        <v>120</v>
      </c>
      <c r="AB14" s="361"/>
      <c r="AC14" s="361"/>
      <c r="AD14" s="360" t="s">
        <v>204</v>
      </c>
      <c r="AE14" s="361"/>
      <c r="AF14" s="373"/>
      <c r="AJ14" s="14"/>
      <c r="AK14" s="14"/>
      <c r="AL14" s="14"/>
      <c r="AM14" s="14"/>
      <c r="AN14" s="14"/>
      <c r="AO14" s="14"/>
      <c r="AP14" s="14"/>
      <c r="AQ14" s="14"/>
      <c r="AR14" s="14"/>
      <c r="AS14" s="14"/>
      <c r="AT14" s="14"/>
    </row>
    <row r="15" spans="2:46" ht="24" customHeight="1" thickBot="1">
      <c r="B15" s="348"/>
      <c r="C15" s="345"/>
      <c r="D15" s="351"/>
      <c r="E15" s="353"/>
      <c r="F15" s="356"/>
      <c r="G15" s="123" t="s">
        <v>211</v>
      </c>
      <c r="H15" s="157" t="s">
        <v>209</v>
      </c>
      <c r="I15" s="160"/>
      <c r="J15" s="157" t="s">
        <v>212</v>
      </c>
      <c r="K15" s="139" t="s">
        <v>211</v>
      </c>
      <c r="L15" s="157" t="s">
        <v>209</v>
      </c>
      <c r="M15" s="160"/>
      <c r="N15" s="158" t="s">
        <v>145</v>
      </c>
      <c r="O15" s="367" t="s">
        <v>121</v>
      </c>
      <c r="P15" s="368"/>
      <c r="Q15" s="369"/>
      <c r="R15" s="370" t="s">
        <v>70</v>
      </c>
      <c r="S15" s="368"/>
      <c r="T15" s="371"/>
      <c r="U15" s="367" t="s">
        <v>71</v>
      </c>
      <c r="V15" s="368"/>
      <c r="W15" s="369"/>
      <c r="X15" s="370" t="s">
        <v>128</v>
      </c>
      <c r="Y15" s="368"/>
      <c r="Z15" s="369"/>
      <c r="AA15" s="370" t="s">
        <v>122</v>
      </c>
      <c r="AB15" s="368"/>
      <c r="AC15" s="368"/>
      <c r="AD15" s="374" t="s">
        <v>340</v>
      </c>
      <c r="AE15" s="375"/>
      <c r="AF15" s="376"/>
      <c r="AJ15" s="14"/>
      <c r="AK15" s="14"/>
      <c r="AL15" s="14"/>
      <c r="AM15" s="14"/>
      <c r="AN15" s="14"/>
      <c r="AO15" s="14"/>
      <c r="AP15" s="14"/>
      <c r="AQ15" s="14"/>
      <c r="AR15" s="14"/>
      <c r="AS15" s="14"/>
      <c r="AT15" s="14"/>
    </row>
    <row r="16" spans="2:46" ht="21.75" customHeight="1" thickTop="1">
      <c r="B16" s="181"/>
      <c r="C16" s="196"/>
      <c r="D16" s="182"/>
      <c r="E16" s="182"/>
      <c r="F16" s="183"/>
      <c r="G16" s="441"/>
      <c r="H16" s="434"/>
      <c r="I16" s="434"/>
      <c r="J16" s="440"/>
      <c r="K16" s="433"/>
      <c r="L16" s="434"/>
      <c r="M16" s="434"/>
      <c r="N16" s="440"/>
      <c r="O16" s="433"/>
      <c r="P16" s="434"/>
      <c r="Q16" s="435"/>
      <c r="R16" s="427">
        <f aca="true" t="shared" si="0" ref="R16:R25">IF(COUNT(O16)=0,"",IF(COUNT(G16)=0,"",O16/G16))</f>
      </c>
      <c r="S16" s="416"/>
      <c r="T16" s="428"/>
      <c r="U16" s="415">
        <f aca="true" t="shared" si="1" ref="U16:U25">IF(COUNT(O16)=0,"",IF(COUNT(K16)=0,"",O16/K16))</f>
      </c>
      <c r="V16" s="416"/>
      <c r="W16" s="417"/>
      <c r="X16" s="407"/>
      <c r="Y16" s="408"/>
      <c r="Z16" s="409"/>
      <c r="AA16" s="399">
        <f>IF(COUNT(O16)=0,"",O16*X16)</f>
      </c>
      <c r="AB16" s="400"/>
      <c r="AC16" s="400"/>
      <c r="AD16" s="377">
        <f aca="true" t="shared" si="2" ref="AD16:AD25">IF(COUNT(G16)=1,AA16/G16,IF(AND(COUNT(G16)=0,COUNT(K16)=1),AA16/K16,""))</f>
      </c>
      <c r="AE16" s="378"/>
      <c r="AF16" s="379"/>
      <c r="AJ16" s="14"/>
      <c r="AK16" s="14"/>
      <c r="AL16" s="14"/>
      <c r="AM16" s="14"/>
      <c r="AN16" s="14"/>
      <c r="AO16" s="14"/>
      <c r="AP16" s="14"/>
      <c r="AQ16" s="14"/>
      <c r="AR16" s="14"/>
      <c r="AS16" s="14"/>
      <c r="AT16" s="14"/>
    </row>
    <row r="17" spans="2:46" ht="21.75" customHeight="1">
      <c r="B17" s="184"/>
      <c r="C17" s="197"/>
      <c r="D17" s="182"/>
      <c r="E17" s="182"/>
      <c r="F17" s="183"/>
      <c r="G17" s="436"/>
      <c r="H17" s="419"/>
      <c r="I17" s="419"/>
      <c r="J17" s="429"/>
      <c r="K17" s="418"/>
      <c r="L17" s="419"/>
      <c r="M17" s="419"/>
      <c r="N17" s="429"/>
      <c r="O17" s="418"/>
      <c r="P17" s="419"/>
      <c r="Q17" s="420"/>
      <c r="R17" s="380">
        <f t="shared" si="0"/>
      </c>
      <c r="S17" s="381"/>
      <c r="T17" s="410"/>
      <c r="U17" s="401">
        <f t="shared" si="1"/>
      </c>
      <c r="V17" s="381"/>
      <c r="W17" s="402"/>
      <c r="X17" s="390"/>
      <c r="Y17" s="391"/>
      <c r="Z17" s="392"/>
      <c r="AA17" s="383">
        <f>IF(COUNT(O17)=0,"",O17*X17)</f>
      </c>
      <c r="AB17" s="384"/>
      <c r="AC17" s="384"/>
      <c r="AD17" s="380">
        <f t="shared" si="2"/>
      </c>
      <c r="AE17" s="381"/>
      <c r="AF17" s="382"/>
      <c r="AJ17" s="14"/>
      <c r="AK17" s="14"/>
      <c r="AL17" s="14"/>
      <c r="AM17" s="14"/>
      <c r="AN17" s="14"/>
      <c r="AO17" s="14"/>
      <c r="AP17" s="14"/>
      <c r="AQ17" s="14"/>
      <c r="AR17" s="14"/>
      <c r="AS17" s="14"/>
      <c r="AT17" s="14"/>
    </row>
    <row r="18" spans="2:46" ht="21.75" customHeight="1">
      <c r="B18" s="185"/>
      <c r="C18" s="198"/>
      <c r="D18" s="182"/>
      <c r="E18" s="182"/>
      <c r="F18" s="183"/>
      <c r="G18" s="436"/>
      <c r="H18" s="419"/>
      <c r="I18" s="419"/>
      <c r="J18" s="429"/>
      <c r="K18" s="418"/>
      <c r="L18" s="419"/>
      <c r="M18" s="419"/>
      <c r="N18" s="429"/>
      <c r="O18" s="418"/>
      <c r="P18" s="419"/>
      <c r="Q18" s="420"/>
      <c r="R18" s="380">
        <f t="shared" si="0"/>
      </c>
      <c r="S18" s="381"/>
      <c r="T18" s="410"/>
      <c r="U18" s="401">
        <f t="shared" si="1"/>
      </c>
      <c r="V18" s="381"/>
      <c r="W18" s="402"/>
      <c r="X18" s="390"/>
      <c r="Y18" s="391"/>
      <c r="Z18" s="392"/>
      <c r="AA18" s="383">
        <f aca="true" t="shared" si="3" ref="AA18:AA24">IF(COUNT(O18)=0,"",O18*X18)</f>
      </c>
      <c r="AB18" s="384"/>
      <c r="AC18" s="384"/>
      <c r="AD18" s="380">
        <f t="shared" si="2"/>
      </c>
      <c r="AE18" s="381"/>
      <c r="AF18" s="382"/>
      <c r="AJ18" s="14"/>
      <c r="AK18" s="14"/>
      <c r="AL18" s="14"/>
      <c r="AM18" s="14"/>
      <c r="AN18" s="14"/>
      <c r="AO18" s="14"/>
      <c r="AP18" s="14"/>
      <c r="AQ18" s="14"/>
      <c r="AR18" s="14"/>
      <c r="AS18" s="14"/>
      <c r="AT18" s="14"/>
    </row>
    <row r="19" spans="2:46" ht="21.75" customHeight="1">
      <c r="B19" s="185"/>
      <c r="C19" s="198"/>
      <c r="D19" s="186"/>
      <c r="E19" s="186"/>
      <c r="F19" s="187"/>
      <c r="G19" s="436"/>
      <c r="H19" s="419"/>
      <c r="I19" s="419"/>
      <c r="J19" s="429"/>
      <c r="K19" s="418"/>
      <c r="L19" s="419"/>
      <c r="M19" s="419"/>
      <c r="N19" s="429"/>
      <c r="O19" s="418"/>
      <c r="P19" s="419"/>
      <c r="Q19" s="420"/>
      <c r="R19" s="380">
        <f t="shared" si="0"/>
      </c>
      <c r="S19" s="381"/>
      <c r="T19" s="410"/>
      <c r="U19" s="401">
        <f t="shared" si="1"/>
      </c>
      <c r="V19" s="381"/>
      <c r="W19" s="402"/>
      <c r="X19" s="390"/>
      <c r="Y19" s="391"/>
      <c r="Z19" s="392"/>
      <c r="AA19" s="383">
        <f t="shared" si="3"/>
      </c>
      <c r="AB19" s="384"/>
      <c r="AC19" s="384"/>
      <c r="AD19" s="380">
        <f t="shared" si="2"/>
      </c>
      <c r="AE19" s="381"/>
      <c r="AF19" s="382"/>
      <c r="AJ19" s="14"/>
      <c r="AK19" s="14"/>
      <c r="AL19" s="14"/>
      <c r="AM19" s="14"/>
      <c r="AN19" s="14"/>
      <c r="AO19" s="14"/>
      <c r="AP19" s="14"/>
      <c r="AQ19" s="14"/>
      <c r="AR19" s="14"/>
      <c r="AS19" s="14"/>
      <c r="AT19" s="14"/>
    </row>
    <row r="20" spans="2:46" ht="21.75" customHeight="1">
      <c r="B20" s="185"/>
      <c r="C20" s="198"/>
      <c r="D20" s="186"/>
      <c r="E20" s="186"/>
      <c r="F20" s="187"/>
      <c r="G20" s="436"/>
      <c r="H20" s="419"/>
      <c r="I20" s="419"/>
      <c r="J20" s="429"/>
      <c r="K20" s="418"/>
      <c r="L20" s="419"/>
      <c r="M20" s="419"/>
      <c r="N20" s="429"/>
      <c r="O20" s="418"/>
      <c r="P20" s="419"/>
      <c r="Q20" s="420"/>
      <c r="R20" s="380">
        <f t="shared" si="0"/>
      </c>
      <c r="S20" s="381"/>
      <c r="T20" s="410"/>
      <c r="U20" s="401">
        <f t="shared" si="1"/>
      </c>
      <c r="V20" s="381"/>
      <c r="W20" s="402"/>
      <c r="X20" s="390"/>
      <c r="Y20" s="391"/>
      <c r="Z20" s="392"/>
      <c r="AA20" s="383">
        <f t="shared" si="3"/>
      </c>
      <c r="AB20" s="384"/>
      <c r="AC20" s="384"/>
      <c r="AD20" s="380">
        <f t="shared" si="2"/>
      </c>
      <c r="AE20" s="381"/>
      <c r="AF20" s="382"/>
      <c r="AJ20" s="14"/>
      <c r="AK20" s="14"/>
      <c r="AL20" s="14"/>
      <c r="AM20" s="14"/>
      <c r="AN20" s="14"/>
      <c r="AO20" s="14"/>
      <c r="AP20" s="14"/>
      <c r="AQ20" s="14"/>
      <c r="AR20" s="14"/>
      <c r="AS20" s="14"/>
      <c r="AT20" s="14"/>
    </row>
    <row r="21" spans="2:46" ht="21.75" customHeight="1">
      <c r="B21" s="188"/>
      <c r="C21" s="198"/>
      <c r="D21" s="186"/>
      <c r="E21" s="186"/>
      <c r="F21" s="187"/>
      <c r="G21" s="436"/>
      <c r="H21" s="419"/>
      <c r="I21" s="419"/>
      <c r="J21" s="429"/>
      <c r="K21" s="418"/>
      <c r="L21" s="419"/>
      <c r="M21" s="419"/>
      <c r="N21" s="429"/>
      <c r="O21" s="418"/>
      <c r="P21" s="419"/>
      <c r="Q21" s="420"/>
      <c r="R21" s="380">
        <f t="shared" si="0"/>
      </c>
      <c r="S21" s="381"/>
      <c r="T21" s="410"/>
      <c r="U21" s="401">
        <f t="shared" si="1"/>
      </c>
      <c r="V21" s="381"/>
      <c r="W21" s="402"/>
      <c r="X21" s="390"/>
      <c r="Y21" s="391"/>
      <c r="Z21" s="392"/>
      <c r="AA21" s="383">
        <f t="shared" si="3"/>
      </c>
      <c r="AB21" s="384"/>
      <c r="AC21" s="384"/>
      <c r="AD21" s="380">
        <f t="shared" si="2"/>
      </c>
      <c r="AE21" s="381"/>
      <c r="AF21" s="382"/>
      <c r="AJ21" s="14"/>
      <c r="AK21" s="14"/>
      <c r="AL21" s="14"/>
      <c r="AM21" s="14"/>
      <c r="AN21" s="14"/>
      <c r="AO21" s="14"/>
      <c r="AP21" s="14"/>
      <c r="AQ21" s="14"/>
      <c r="AR21" s="14"/>
      <c r="AS21" s="14"/>
      <c r="AT21" s="14"/>
    </row>
    <row r="22" spans="2:46" ht="21.75" customHeight="1">
      <c r="B22" s="185"/>
      <c r="C22" s="198"/>
      <c r="D22" s="186"/>
      <c r="E22" s="186"/>
      <c r="F22" s="187"/>
      <c r="G22" s="436"/>
      <c r="H22" s="419"/>
      <c r="I22" s="419"/>
      <c r="J22" s="429"/>
      <c r="K22" s="418"/>
      <c r="L22" s="419"/>
      <c r="M22" s="419"/>
      <c r="N22" s="429"/>
      <c r="O22" s="418"/>
      <c r="P22" s="419"/>
      <c r="Q22" s="420"/>
      <c r="R22" s="380">
        <f t="shared" si="0"/>
      </c>
      <c r="S22" s="381"/>
      <c r="T22" s="410"/>
      <c r="U22" s="401">
        <f t="shared" si="1"/>
      </c>
      <c r="V22" s="381"/>
      <c r="W22" s="402"/>
      <c r="X22" s="390"/>
      <c r="Y22" s="391"/>
      <c r="Z22" s="392"/>
      <c r="AA22" s="383">
        <f t="shared" si="3"/>
      </c>
      <c r="AB22" s="384"/>
      <c r="AC22" s="384"/>
      <c r="AD22" s="380">
        <f t="shared" si="2"/>
      </c>
      <c r="AE22" s="381"/>
      <c r="AF22" s="382"/>
      <c r="AJ22" s="14"/>
      <c r="AK22" s="14"/>
      <c r="AL22" s="14"/>
      <c r="AM22" s="14"/>
      <c r="AN22" s="14"/>
      <c r="AO22" s="14"/>
      <c r="AP22" s="14"/>
      <c r="AQ22" s="14"/>
      <c r="AR22" s="14"/>
      <c r="AS22" s="14"/>
      <c r="AT22" s="14"/>
    </row>
    <row r="23" spans="2:46" ht="21.75" customHeight="1">
      <c r="B23" s="185"/>
      <c r="C23" s="198"/>
      <c r="D23" s="186"/>
      <c r="E23" s="186"/>
      <c r="F23" s="187"/>
      <c r="G23" s="436"/>
      <c r="H23" s="419"/>
      <c r="I23" s="419"/>
      <c r="J23" s="429"/>
      <c r="K23" s="418"/>
      <c r="L23" s="419"/>
      <c r="M23" s="419"/>
      <c r="N23" s="429"/>
      <c r="O23" s="418"/>
      <c r="P23" s="419"/>
      <c r="Q23" s="420"/>
      <c r="R23" s="380">
        <f t="shared" si="0"/>
      </c>
      <c r="S23" s="381"/>
      <c r="T23" s="410"/>
      <c r="U23" s="401">
        <f t="shared" si="1"/>
      </c>
      <c r="V23" s="381"/>
      <c r="W23" s="402"/>
      <c r="X23" s="390"/>
      <c r="Y23" s="391"/>
      <c r="Z23" s="392"/>
      <c r="AA23" s="383">
        <f t="shared" si="3"/>
      </c>
      <c r="AB23" s="384"/>
      <c r="AC23" s="384"/>
      <c r="AD23" s="380">
        <f t="shared" si="2"/>
      </c>
      <c r="AE23" s="381"/>
      <c r="AF23" s="382"/>
      <c r="AJ23" s="14"/>
      <c r="AK23" s="14"/>
      <c r="AL23" s="14"/>
      <c r="AM23" s="14"/>
      <c r="AN23" s="14"/>
      <c r="AO23" s="14"/>
      <c r="AP23" s="14"/>
      <c r="AQ23" s="14"/>
      <c r="AR23" s="14"/>
      <c r="AS23" s="14"/>
      <c r="AT23" s="14"/>
    </row>
    <row r="24" spans="2:46" ht="21.75" customHeight="1" thickBot="1">
      <c r="B24" s="189"/>
      <c r="C24" s="199"/>
      <c r="D24" s="190"/>
      <c r="E24" s="190"/>
      <c r="F24" s="191"/>
      <c r="G24" s="437"/>
      <c r="H24" s="422"/>
      <c r="I24" s="422"/>
      <c r="J24" s="430"/>
      <c r="K24" s="421"/>
      <c r="L24" s="422"/>
      <c r="M24" s="422"/>
      <c r="N24" s="430"/>
      <c r="O24" s="421"/>
      <c r="P24" s="422"/>
      <c r="Q24" s="423"/>
      <c r="R24" s="387">
        <f t="shared" si="0"/>
      </c>
      <c r="S24" s="388"/>
      <c r="T24" s="411"/>
      <c r="U24" s="403">
        <f t="shared" si="1"/>
      </c>
      <c r="V24" s="388"/>
      <c r="W24" s="404"/>
      <c r="X24" s="393"/>
      <c r="Y24" s="394"/>
      <c r="Z24" s="395"/>
      <c r="AA24" s="385">
        <f t="shared" si="3"/>
      </c>
      <c r="AB24" s="386"/>
      <c r="AC24" s="386"/>
      <c r="AD24" s="387">
        <f t="shared" si="2"/>
      </c>
      <c r="AE24" s="388"/>
      <c r="AF24" s="389"/>
      <c r="AJ24" s="14"/>
      <c r="AK24" s="14"/>
      <c r="AL24" s="14"/>
      <c r="AM24" s="14"/>
      <c r="AN24" s="14"/>
      <c r="AO24" s="14"/>
      <c r="AP24" s="14"/>
      <c r="AQ24" s="14"/>
      <c r="AR24" s="14"/>
      <c r="AS24" s="14"/>
      <c r="AT24" s="14"/>
    </row>
    <row r="25" spans="2:46" ht="21.75" customHeight="1" thickBot="1" thickTop="1">
      <c r="B25" s="339" t="s">
        <v>1</v>
      </c>
      <c r="C25" s="340"/>
      <c r="D25" s="341"/>
      <c r="E25" s="341"/>
      <c r="F25" s="342"/>
      <c r="G25" s="443"/>
      <c r="H25" s="444"/>
      <c r="I25" s="444"/>
      <c r="J25" s="445"/>
      <c r="K25" s="446"/>
      <c r="L25" s="444"/>
      <c r="M25" s="444"/>
      <c r="N25" s="445"/>
      <c r="O25" s="438">
        <f>IF(COUNTA(O16:O24)=0,"",SUM(O16:O24))</f>
      </c>
      <c r="P25" s="406"/>
      <c r="Q25" s="439"/>
      <c r="R25" s="431">
        <f t="shared" si="0"/>
      </c>
      <c r="S25" s="425"/>
      <c r="T25" s="432"/>
      <c r="U25" s="424">
        <f t="shared" si="1"/>
      </c>
      <c r="V25" s="425"/>
      <c r="W25" s="426"/>
      <c r="X25" s="412" t="s">
        <v>56</v>
      </c>
      <c r="Y25" s="413"/>
      <c r="Z25" s="414"/>
      <c r="AA25" s="405">
        <f>IF(COUNT(AA16:AA24)=0,"",SUM(AA16:AA24))</f>
      </c>
      <c r="AB25" s="406"/>
      <c r="AC25" s="406"/>
      <c r="AD25" s="396">
        <f t="shared" si="2"/>
      </c>
      <c r="AE25" s="397"/>
      <c r="AF25" s="398"/>
      <c r="AJ25" s="14"/>
      <c r="AK25" s="14"/>
      <c r="AL25" s="14"/>
      <c r="AM25" s="14"/>
      <c r="AN25" s="14"/>
      <c r="AO25" s="14"/>
      <c r="AP25" s="14"/>
      <c r="AQ25" s="14"/>
      <c r="AR25" s="14"/>
      <c r="AS25" s="14"/>
      <c r="AT25" s="14"/>
    </row>
    <row r="26" ht="12.75" customHeight="1"/>
    <row r="27" spans="2:30" ht="13.5">
      <c r="B27" s="220" t="s">
        <v>178</v>
      </c>
      <c r="C27" s="220"/>
      <c r="D27" s="221"/>
      <c r="E27" s="221"/>
      <c r="F27" s="18"/>
      <c r="G27" s="89" t="s">
        <v>179</v>
      </c>
      <c r="H27" s="89"/>
      <c r="I27" s="89"/>
      <c r="J27" s="89"/>
      <c r="K27" s="89"/>
      <c r="L27" s="89"/>
      <c r="M27" s="89"/>
      <c r="N27" s="89"/>
      <c r="O27" s="90"/>
      <c r="P27" s="90"/>
      <c r="Q27" s="90"/>
      <c r="R27" s="90"/>
      <c r="S27" s="90"/>
      <c r="T27" s="90"/>
      <c r="U27" s="127" t="s">
        <v>180</v>
      </c>
      <c r="V27" s="127"/>
      <c r="W27" s="127"/>
      <c r="X27" s="128"/>
      <c r="Y27" s="128"/>
      <c r="Z27" s="128"/>
      <c r="AA27" s="129"/>
      <c r="AB27" s="129"/>
      <c r="AC27" s="129"/>
      <c r="AD27" s="129"/>
    </row>
    <row r="28" spans="2:30" ht="13.5">
      <c r="B28" s="125" t="s">
        <v>313</v>
      </c>
      <c r="C28" s="126"/>
      <c r="D28" s="126"/>
      <c r="E28" s="126"/>
      <c r="F28" s="18"/>
      <c r="G28" s="336" t="s">
        <v>181</v>
      </c>
      <c r="H28" s="337"/>
      <c r="I28" s="337"/>
      <c r="J28" s="338"/>
      <c r="K28" s="336" t="s">
        <v>216</v>
      </c>
      <c r="L28" s="337"/>
      <c r="M28" s="337"/>
      <c r="N28" s="338"/>
      <c r="O28" s="450" t="s">
        <v>182</v>
      </c>
      <c r="P28" s="450"/>
      <c r="Q28" s="450"/>
      <c r="R28" s="442" t="s">
        <v>182</v>
      </c>
      <c r="S28" s="442"/>
      <c r="T28" s="442"/>
      <c r="U28" s="226" t="s">
        <v>183</v>
      </c>
      <c r="V28" s="127"/>
      <c r="W28" s="127"/>
      <c r="X28" s="130"/>
      <c r="Y28" s="130"/>
      <c r="Z28" s="130"/>
      <c r="AA28" s="131"/>
      <c r="AB28" s="131"/>
      <c r="AC28" s="131"/>
      <c r="AD28" s="130"/>
    </row>
    <row r="29" spans="2:30" ht="13.5">
      <c r="B29" s="222" t="s">
        <v>184</v>
      </c>
      <c r="C29" s="223"/>
      <c r="D29" s="223"/>
      <c r="E29" s="223"/>
      <c r="F29" s="18"/>
      <c r="G29" s="336" t="s">
        <v>45</v>
      </c>
      <c r="H29" s="337"/>
      <c r="I29" s="337"/>
      <c r="J29" s="338"/>
      <c r="K29" s="336" t="s">
        <v>217</v>
      </c>
      <c r="L29" s="337"/>
      <c r="M29" s="337"/>
      <c r="N29" s="338"/>
      <c r="O29" s="450" t="s">
        <v>47</v>
      </c>
      <c r="P29" s="450"/>
      <c r="Q29" s="450"/>
      <c r="R29" s="442" t="s">
        <v>185</v>
      </c>
      <c r="S29" s="442"/>
      <c r="T29" s="442"/>
      <c r="U29" s="227" t="s">
        <v>186</v>
      </c>
      <c r="V29" s="132"/>
      <c r="W29" s="132"/>
      <c r="X29" s="130"/>
      <c r="Y29" s="130"/>
      <c r="Z29" s="130"/>
      <c r="AA29" s="131"/>
      <c r="AB29" s="131"/>
      <c r="AC29" s="131"/>
      <c r="AD29" s="130"/>
    </row>
    <row r="30" spans="2:30" ht="13.5">
      <c r="B30" s="126" t="s">
        <v>187</v>
      </c>
      <c r="C30" s="126"/>
      <c r="D30" s="126"/>
      <c r="E30" s="126"/>
      <c r="F30" s="18"/>
      <c r="G30" s="336" t="s">
        <v>188</v>
      </c>
      <c r="H30" s="337"/>
      <c r="I30" s="337"/>
      <c r="J30" s="338"/>
      <c r="K30" s="336" t="s">
        <v>218</v>
      </c>
      <c r="L30" s="337"/>
      <c r="M30" s="337"/>
      <c r="N30" s="338"/>
      <c r="O30" s="450" t="s">
        <v>41</v>
      </c>
      <c r="P30" s="450"/>
      <c r="Q30" s="450"/>
      <c r="R30" s="442" t="s">
        <v>189</v>
      </c>
      <c r="S30" s="442"/>
      <c r="T30" s="442"/>
      <c r="U30" s="226" t="s">
        <v>190</v>
      </c>
      <c r="V30" s="127"/>
      <c r="W30" s="127"/>
      <c r="X30" s="130"/>
      <c r="Y30" s="130"/>
      <c r="Z30" s="130"/>
      <c r="AA30" s="131"/>
      <c r="AB30" s="131"/>
      <c r="AC30" s="131"/>
      <c r="AD30" s="130"/>
    </row>
    <row r="31" spans="2:30" ht="13.5">
      <c r="B31" s="224" t="s">
        <v>191</v>
      </c>
      <c r="C31" s="224"/>
      <c r="D31" s="224"/>
      <c r="E31" s="224"/>
      <c r="F31" s="18"/>
      <c r="G31" s="336" t="s">
        <v>127</v>
      </c>
      <c r="H31" s="337"/>
      <c r="I31" s="337"/>
      <c r="J31" s="338"/>
      <c r="K31" s="336" t="s">
        <v>219</v>
      </c>
      <c r="L31" s="337"/>
      <c r="M31" s="337"/>
      <c r="N31" s="338"/>
      <c r="O31" s="450" t="s">
        <v>192</v>
      </c>
      <c r="P31" s="450"/>
      <c r="Q31" s="450"/>
      <c r="R31" s="442" t="s">
        <v>193</v>
      </c>
      <c r="S31" s="442"/>
      <c r="T31" s="442"/>
      <c r="U31" s="132" t="s">
        <v>194</v>
      </c>
      <c r="V31" s="132"/>
      <c r="W31" s="132"/>
      <c r="X31" s="130"/>
      <c r="Y31" s="130"/>
      <c r="Z31" s="130"/>
      <c r="AA31" s="131"/>
      <c r="AB31" s="131"/>
      <c r="AC31" s="131"/>
      <c r="AD31" s="130"/>
    </row>
    <row r="32" spans="2:30" ht="13.5">
      <c r="B32" s="224" t="s">
        <v>195</v>
      </c>
      <c r="C32" s="225"/>
      <c r="D32" s="225"/>
      <c r="E32" s="225"/>
      <c r="F32" s="49"/>
      <c r="G32" s="336" t="s">
        <v>196</v>
      </c>
      <c r="H32" s="337"/>
      <c r="I32" s="337"/>
      <c r="J32" s="338"/>
      <c r="K32" s="447" t="s">
        <v>197</v>
      </c>
      <c r="L32" s="447"/>
      <c r="M32" s="447"/>
      <c r="N32" s="447"/>
      <c r="O32" s="447"/>
      <c r="P32" s="447"/>
      <c r="Q32" s="447"/>
      <c r="R32" s="447"/>
      <c r="S32" s="447"/>
      <c r="T32" s="447"/>
      <c r="U32" s="226" t="s">
        <v>198</v>
      </c>
      <c r="V32" s="127"/>
      <c r="W32" s="127"/>
      <c r="X32" s="133"/>
      <c r="Y32" s="133"/>
      <c r="Z32" s="133"/>
      <c r="AA32" s="134"/>
      <c r="AB32" s="134"/>
      <c r="AC32" s="134"/>
      <c r="AD32" s="134"/>
    </row>
    <row r="33" spans="2:30" ht="13.5">
      <c r="B33" s="223" t="s">
        <v>199</v>
      </c>
      <c r="C33" s="223"/>
      <c r="D33" s="223"/>
      <c r="E33" s="223"/>
      <c r="G33" s="336" t="s">
        <v>200</v>
      </c>
      <c r="H33" s="337"/>
      <c r="I33" s="337"/>
      <c r="J33" s="338"/>
      <c r="K33" s="448" t="s">
        <v>201</v>
      </c>
      <c r="L33" s="448"/>
      <c r="M33" s="448"/>
      <c r="N33" s="448"/>
      <c r="O33" s="448"/>
      <c r="P33" s="448"/>
      <c r="Q33" s="448"/>
      <c r="R33" s="448"/>
      <c r="S33" s="448"/>
      <c r="T33" s="448"/>
      <c r="U33" s="228" t="s">
        <v>202</v>
      </c>
      <c r="V33" s="127"/>
      <c r="W33" s="127"/>
      <c r="X33" s="135"/>
      <c r="Y33" s="135"/>
      <c r="Z33" s="135"/>
      <c r="AA33" s="135"/>
      <c r="AB33" s="135"/>
      <c r="AC33" s="135"/>
      <c r="AD33" s="135"/>
    </row>
  </sheetData>
  <sheetProtection/>
  <protectedRanges>
    <protectedRange sqref="X11:Y12" name="範囲1"/>
  </protectedRanges>
  <mergeCells count="130">
    <mergeCell ref="G32:J32"/>
    <mergeCell ref="G33:J33"/>
    <mergeCell ref="K32:T32"/>
    <mergeCell ref="K33:T33"/>
    <mergeCell ref="Z11:AB11"/>
    <mergeCell ref="S11:U11"/>
    <mergeCell ref="O28:Q28"/>
    <mergeCell ref="O29:Q29"/>
    <mergeCell ref="O30:Q30"/>
    <mergeCell ref="O31:Q31"/>
    <mergeCell ref="R28:T28"/>
    <mergeCell ref="R29:T29"/>
    <mergeCell ref="R30:T30"/>
    <mergeCell ref="R31:T31"/>
    <mergeCell ref="G25:J25"/>
    <mergeCell ref="G28:J28"/>
    <mergeCell ref="G29:J29"/>
    <mergeCell ref="G30:J30"/>
    <mergeCell ref="G31:J31"/>
    <mergeCell ref="K25:N25"/>
    <mergeCell ref="G16:J16"/>
    <mergeCell ref="G17:J17"/>
    <mergeCell ref="G18:J18"/>
    <mergeCell ref="G19:J19"/>
    <mergeCell ref="G20:J20"/>
    <mergeCell ref="G21:J21"/>
    <mergeCell ref="G22:J22"/>
    <mergeCell ref="G23:J23"/>
    <mergeCell ref="G24:J24"/>
    <mergeCell ref="O25:Q25"/>
    <mergeCell ref="K16:N16"/>
    <mergeCell ref="K17:N17"/>
    <mergeCell ref="K18:N18"/>
    <mergeCell ref="K19:N19"/>
    <mergeCell ref="K20:N20"/>
    <mergeCell ref="K21:N21"/>
    <mergeCell ref="K22:N22"/>
    <mergeCell ref="K23:N23"/>
    <mergeCell ref="K24:N24"/>
    <mergeCell ref="R25:T25"/>
    <mergeCell ref="O16:Q16"/>
    <mergeCell ref="O17:Q17"/>
    <mergeCell ref="O18:Q18"/>
    <mergeCell ref="O19:Q19"/>
    <mergeCell ref="O20:Q20"/>
    <mergeCell ref="O21:Q21"/>
    <mergeCell ref="O22:Q22"/>
    <mergeCell ref="O23:Q23"/>
    <mergeCell ref="O24:Q24"/>
    <mergeCell ref="U25:W25"/>
    <mergeCell ref="R16:T16"/>
    <mergeCell ref="R17:T17"/>
    <mergeCell ref="R18:T18"/>
    <mergeCell ref="R19:T19"/>
    <mergeCell ref="R20:T20"/>
    <mergeCell ref="R21:T21"/>
    <mergeCell ref="R22:T22"/>
    <mergeCell ref="R23:T23"/>
    <mergeCell ref="R24:T24"/>
    <mergeCell ref="X25:Z25"/>
    <mergeCell ref="U16:W16"/>
    <mergeCell ref="U17:W17"/>
    <mergeCell ref="U18:W18"/>
    <mergeCell ref="U19:W19"/>
    <mergeCell ref="U20:W20"/>
    <mergeCell ref="U21:W21"/>
    <mergeCell ref="U22:W22"/>
    <mergeCell ref="U23:W23"/>
    <mergeCell ref="U24:W24"/>
    <mergeCell ref="AA25:AC25"/>
    <mergeCell ref="X16:Z16"/>
    <mergeCell ref="X17:Z17"/>
    <mergeCell ref="X18:Z18"/>
    <mergeCell ref="X19:Z19"/>
    <mergeCell ref="X20:Z20"/>
    <mergeCell ref="X21:Z21"/>
    <mergeCell ref="X22:Z22"/>
    <mergeCell ref="X23:Z23"/>
    <mergeCell ref="X24:Z24"/>
    <mergeCell ref="AD25:AF25"/>
    <mergeCell ref="AA16:AC16"/>
    <mergeCell ref="AA17:AC17"/>
    <mergeCell ref="AA18:AC18"/>
    <mergeCell ref="AA19:AC19"/>
    <mergeCell ref="AA20:AC20"/>
    <mergeCell ref="AA21:AC21"/>
    <mergeCell ref="AA22:AC22"/>
    <mergeCell ref="AA23:AC23"/>
    <mergeCell ref="AA24:AC24"/>
    <mergeCell ref="AD19:AF19"/>
    <mergeCell ref="AD20:AF20"/>
    <mergeCell ref="AD21:AF21"/>
    <mergeCell ref="AD22:AF22"/>
    <mergeCell ref="AD23:AF23"/>
    <mergeCell ref="AD24:AF24"/>
    <mergeCell ref="AD13:AF13"/>
    <mergeCell ref="AD14:AF14"/>
    <mergeCell ref="AD15:AF15"/>
    <mergeCell ref="AD16:AF16"/>
    <mergeCell ref="AD17:AF17"/>
    <mergeCell ref="AD18:AF18"/>
    <mergeCell ref="X13:Z13"/>
    <mergeCell ref="X14:Z14"/>
    <mergeCell ref="X15:Z15"/>
    <mergeCell ref="AA13:AC13"/>
    <mergeCell ref="AA14:AC14"/>
    <mergeCell ref="AA15:AC15"/>
    <mergeCell ref="O15:Q15"/>
    <mergeCell ref="R13:T13"/>
    <mergeCell ref="R14:T14"/>
    <mergeCell ref="R15:T15"/>
    <mergeCell ref="U13:W13"/>
    <mergeCell ref="U14:W14"/>
    <mergeCell ref="U15:W15"/>
    <mergeCell ref="G13:J13"/>
    <mergeCell ref="G14:J14"/>
    <mergeCell ref="K13:N13"/>
    <mergeCell ref="K14:N14"/>
    <mergeCell ref="O13:Q13"/>
    <mergeCell ref="O14:Q14"/>
    <mergeCell ref="K28:N28"/>
    <mergeCell ref="K29:N29"/>
    <mergeCell ref="K30:N30"/>
    <mergeCell ref="K31:N31"/>
    <mergeCell ref="B25:F25"/>
    <mergeCell ref="C13:C15"/>
    <mergeCell ref="B13:B15"/>
    <mergeCell ref="D13:D15"/>
    <mergeCell ref="E13:E15"/>
    <mergeCell ref="F13:F15"/>
  </mergeCells>
  <printOptions/>
  <pageMargins left="0.3937007874015748" right="0.1968503937007874" top="0.3937007874015748" bottom="0.3937007874015748" header="0.1968503937007874" footer="0.1968503937007874"/>
  <pageSetup horizontalDpi="300" verticalDpi="300" orientation="landscape" paperSize="9" r:id="rId1"/>
  <headerFooter alignWithMargins="0">
    <oddFooter>&amp;L&amp;8 2018.02&amp;C-4-</oddFooter>
  </headerFooter>
</worksheet>
</file>

<file path=xl/worksheets/sheet6.xml><?xml version="1.0" encoding="utf-8"?>
<worksheet xmlns="http://schemas.openxmlformats.org/spreadsheetml/2006/main" xmlns:r="http://schemas.openxmlformats.org/officeDocument/2006/relationships">
  <dimension ref="B1:AF36"/>
  <sheetViews>
    <sheetView zoomScalePageLayoutView="0" workbookViewId="0" topLeftCell="A1">
      <selection activeCell="R3" sqref="R3"/>
    </sheetView>
  </sheetViews>
  <sheetFormatPr defaultColWidth="9.00390625" defaultRowHeight="13.5"/>
  <cols>
    <col min="1" max="1" width="1.25" style="0" customWidth="1"/>
    <col min="2" max="2" width="13.75390625" style="0" customWidth="1"/>
    <col min="3" max="3" width="5.625" style="0" customWidth="1"/>
    <col min="4" max="4" width="9.625" style="0" customWidth="1"/>
    <col min="5" max="5" width="2.625" style="0" customWidth="1"/>
    <col min="6" max="6" width="5.625" style="0" customWidth="1"/>
    <col min="7" max="7" width="9.625" style="0" customWidth="1"/>
    <col min="8" max="8" width="2.625" style="0" customWidth="1"/>
    <col min="9" max="10" width="16.625" style="0" customWidth="1"/>
    <col min="11" max="11" width="10.625" style="0" customWidth="1"/>
    <col min="12" max="12" width="6.625" style="0" customWidth="1"/>
    <col min="13" max="16" width="4.125" style="0" customWidth="1"/>
    <col min="17" max="17" width="6.625" style="0" customWidth="1"/>
    <col min="18" max="18" width="3.625" style="0" customWidth="1"/>
    <col min="19" max="20" width="4.125" style="0" customWidth="1"/>
  </cols>
  <sheetData>
    <row r="1" ht="19.5" customHeight="1">
      <c r="B1" s="12" t="s">
        <v>240</v>
      </c>
    </row>
    <row r="2" ht="18" customHeight="1">
      <c r="B2" s="119" t="s">
        <v>314</v>
      </c>
    </row>
    <row r="3" ht="12.75" customHeight="1">
      <c r="B3" s="18"/>
    </row>
    <row r="4" ht="18" customHeight="1">
      <c r="B4" s="16" t="s">
        <v>241</v>
      </c>
    </row>
    <row r="5" spans="2:8" ht="18" customHeight="1">
      <c r="B5" s="119" t="s">
        <v>315</v>
      </c>
      <c r="C5" s="119"/>
      <c r="D5" s="119"/>
      <c r="E5" s="119"/>
      <c r="F5" s="119"/>
      <c r="G5" s="119"/>
      <c r="H5" s="119"/>
    </row>
    <row r="6" spans="2:8" ht="18" customHeight="1">
      <c r="B6" s="119" t="s">
        <v>316</v>
      </c>
      <c r="C6" s="119"/>
      <c r="D6" s="119"/>
      <c r="E6" s="119"/>
      <c r="F6" s="119"/>
      <c r="G6" s="119"/>
      <c r="H6" s="119"/>
    </row>
    <row r="7" spans="2:8" ht="18" customHeight="1">
      <c r="B7" s="119" t="s">
        <v>317</v>
      </c>
      <c r="C7" s="119"/>
      <c r="D7" s="119"/>
      <c r="E7" s="119"/>
      <c r="F7" s="119"/>
      <c r="G7" s="119"/>
      <c r="H7" s="119"/>
    </row>
    <row r="8" spans="2:16" ht="18" customHeight="1">
      <c r="B8" s="119" t="s">
        <v>242</v>
      </c>
      <c r="C8" s="119"/>
      <c r="D8" s="119"/>
      <c r="E8" s="119"/>
      <c r="F8" s="119"/>
      <c r="G8" s="119"/>
      <c r="H8" s="119"/>
      <c r="M8" s="238"/>
      <c r="N8" s="238"/>
      <c r="O8" s="238"/>
      <c r="P8" s="50"/>
    </row>
    <row r="9" spans="2:8" ht="16.5" customHeight="1">
      <c r="B9" s="119" t="s">
        <v>318</v>
      </c>
      <c r="C9" s="119"/>
      <c r="D9" s="119"/>
      <c r="E9" s="119"/>
      <c r="F9" s="119"/>
      <c r="G9" s="119"/>
      <c r="H9" s="119"/>
    </row>
    <row r="10" ht="13.5" customHeight="1">
      <c r="B10" s="18"/>
    </row>
    <row r="11" spans="2:12" ht="18.75" customHeight="1">
      <c r="B11" s="239" t="s">
        <v>243</v>
      </c>
      <c r="C11" s="501"/>
      <c r="D11" s="501"/>
      <c r="E11" s="501"/>
      <c r="F11" s="501"/>
      <c r="G11" s="501"/>
      <c r="H11" s="501"/>
      <c r="I11" s="118"/>
      <c r="J11" s="118"/>
      <c r="K11" s="118"/>
      <c r="L11" s="118"/>
    </row>
    <row r="12" spans="2:12" ht="18.75" customHeight="1">
      <c r="B12" s="239" t="s">
        <v>244</v>
      </c>
      <c r="C12" s="502"/>
      <c r="D12" s="503"/>
      <c r="E12" s="503"/>
      <c r="F12" s="503"/>
      <c r="G12" s="503"/>
      <c r="H12" s="504"/>
      <c r="I12" s="240" t="s">
        <v>245</v>
      </c>
      <c r="J12" s="273"/>
      <c r="K12" s="241"/>
      <c r="L12" s="241"/>
    </row>
    <row r="13" spans="2:12" ht="9" customHeight="1">
      <c r="B13" s="241"/>
      <c r="C13" s="267"/>
      <c r="D13" s="267"/>
      <c r="E13" s="267"/>
      <c r="F13" s="267"/>
      <c r="G13" s="267"/>
      <c r="H13" s="267"/>
      <c r="I13" s="236"/>
      <c r="J13" s="241"/>
      <c r="K13" s="241"/>
      <c r="L13" s="241"/>
    </row>
    <row r="14" spans="2:32" ht="18" customHeight="1" thickBot="1">
      <c r="B14" s="88"/>
      <c r="C14" s="88"/>
      <c r="D14" s="88"/>
      <c r="E14" s="88"/>
      <c r="F14" s="88"/>
      <c r="G14" s="88"/>
      <c r="H14" s="88"/>
      <c r="I14" s="88"/>
      <c r="J14" s="88"/>
      <c r="K14" s="266" t="s">
        <v>269</v>
      </c>
      <c r="L14" s="268"/>
      <c r="M14" s="265" t="s">
        <v>207</v>
      </c>
      <c r="N14" s="269"/>
      <c r="O14" s="265" t="s">
        <v>221</v>
      </c>
      <c r="P14" s="264" t="s">
        <v>268</v>
      </c>
      <c r="Q14" s="270"/>
      <c r="R14" s="264" t="s">
        <v>207</v>
      </c>
      <c r="S14" s="270"/>
      <c r="T14" t="s">
        <v>270</v>
      </c>
      <c r="V14" s="14"/>
      <c r="W14" s="14"/>
      <c r="X14" s="14"/>
      <c r="Y14" s="14"/>
      <c r="Z14" s="14"/>
      <c r="AA14" s="14"/>
      <c r="AB14" s="14"/>
      <c r="AC14" s="14"/>
      <c r="AD14" s="14"/>
      <c r="AE14" s="14"/>
      <c r="AF14" s="14"/>
    </row>
    <row r="15" spans="2:32" ht="18" customHeight="1">
      <c r="B15" s="505" t="s">
        <v>246</v>
      </c>
      <c r="C15" s="508" t="s">
        <v>266</v>
      </c>
      <c r="D15" s="509"/>
      <c r="E15" s="510"/>
      <c r="F15" s="508" t="s">
        <v>247</v>
      </c>
      <c r="G15" s="509"/>
      <c r="H15" s="509"/>
      <c r="I15" s="736" t="s">
        <v>44</v>
      </c>
      <c r="J15" s="458" t="s">
        <v>248</v>
      </c>
      <c r="K15" s="459"/>
      <c r="L15" s="460"/>
      <c r="M15" s="458" t="s">
        <v>248</v>
      </c>
      <c r="N15" s="459"/>
      <c r="O15" s="459"/>
      <c r="P15" s="459"/>
      <c r="Q15" s="459"/>
      <c r="R15" s="459"/>
      <c r="S15" s="459"/>
      <c r="T15" s="485"/>
      <c r="V15" s="14"/>
      <c r="W15" s="14"/>
      <c r="X15" s="14"/>
      <c r="Y15" s="14"/>
      <c r="Z15" s="14"/>
      <c r="AA15" s="14"/>
      <c r="AB15" s="14"/>
      <c r="AC15" s="14"/>
      <c r="AD15" s="14"/>
      <c r="AE15" s="14"/>
      <c r="AF15" s="14"/>
    </row>
    <row r="16" spans="2:20" ht="18" customHeight="1">
      <c r="B16" s="506"/>
      <c r="C16" s="511"/>
      <c r="D16" s="512"/>
      <c r="E16" s="513"/>
      <c r="F16" s="511"/>
      <c r="G16" s="512"/>
      <c r="H16" s="512"/>
      <c r="I16" s="737"/>
      <c r="J16" s="461" t="s">
        <v>70</v>
      </c>
      <c r="K16" s="337"/>
      <c r="L16" s="462"/>
      <c r="M16" s="461" t="s">
        <v>71</v>
      </c>
      <c r="N16" s="337"/>
      <c r="O16" s="337"/>
      <c r="P16" s="337"/>
      <c r="Q16" s="337"/>
      <c r="R16" s="337"/>
      <c r="S16" s="337"/>
      <c r="T16" s="486"/>
    </row>
    <row r="17" spans="2:20" ht="18.75" customHeight="1">
      <c r="B17" s="506"/>
      <c r="C17" s="360" t="s">
        <v>53</v>
      </c>
      <c r="D17" s="361"/>
      <c r="E17" s="362"/>
      <c r="F17" s="360" t="s">
        <v>267</v>
      </c>
      <c r="G17" s="361"/>
      <c r="H17" s="361"/>
      <c r="I17" s="738" t="s">
        <v>249</v>
      </c>
      <c r="J17" s="242" t="s">
        <v>250</v>
      </c>
      <c r="K17" s="463" t="s">
        <v>251</v>
      </c>
      <c r="L17" s="366"/>
      <c r="M17" s="360" t="s">
        <v>252</v>
      </c>
      <c r="N17" s="361"/>
      <c r="O17" s="361"/>
      <c r="P17" s="477"/>
      <c r="Q17" s="361" t="s">
        <v>253</v>
      </c>
      <c r="R17" s="361"/>
      <c r="S17" s="361"/>
      <c r="T17" s="373"/>
    </row>
    <row r="18" spans="2:20" ht="18.75" customHeight="1" thickBot="1">
      <c r="B18" s="507"/>
      <c r="C18" s="263" t="s">
        <v>265</v>
      </c>
      <c r="D18" s="271">
        <f>LEFTB('付表1'!I15,10)</f>
      </c>
      <c r="E18" s="235" t="s">
        <v>264</v>
      </c>
      <c r="F18" s="263" t="s">
        <v>265</v>
      </c>
      <c r="G18" s="272">
        <f>LEFTB('付表1'!M15,10)</f>
      </c>
      <c r="H18" s="321" t="s">
        <v>264</v>
      </c>
      <c r="I18" s="739" t="s">
        <v>282</v>
      </c>
      <c r="J18" s="243" t="s">
        <v>24</v>
      </c>
      <c r="K18" s="464" t="s">
        <v>254</v>
      </c>
      <c r="L18" s="465"/>
      <c r="M18" s="475" t="s">
        <v>24</v>
      </c>
      <c r="N18" s="375"/>
      <c r="O18" s="375"/>
      <c r="P18" s="476"/>
      <c r="Q18" s="375" t="s">
        <v>254</v>
      </c>
      <c r="R18" s="375"/>
      <c r="S18" s="375"/>
      <c r="T18" s="376"/>
    </row>
    <row r="19" spans="2:20" ht="18.75" customHeight="1" thickTop="1">
      <c r="B19" s="257"/>
      <c r="C19" s="498"/>
      <c r="D19" s="499"/>
      <c r="E19" s="500"/>
      <c r="F19" s="498"/>
      <c r="G19" s="499"/>
      <c r="H19" s="500"/>
      <c r="I19" s="258"/>
      <c r="J19" s="244">
        <f aca="true" t="shared" si="0" ref="J19:J31">IF(COUNT(I19)=0,"",IF(COUNT(C19)=0,"",I19/C19))</f>
      </c>
      <c r="K19" s="466" t="s">
        <v>255</v>
      </c>
      <c r="L19" s="467"/>
      <c r="M19" s="470">
        <f>IF(COUNT(J19)=0,"",IF(COUNT(I19)=0,"",J19/I19))</f>
      </c>
      <c r="N19" s="471">
        <f>IF(COUNT(K19)=0,"",IF(COUNT(J19)=0,"",K19/J19))</f>
      </c>
      <c r="O19" s="471">
        <f>IF(COUNT(L19)=0,"",IF(COUNT(K19)=0,"",L19/K19))</f>
      </c>
      <c r="P19" s="472">
        <f>IF(COUNT(M19)=0,"",IF(COUNT(L19)=0,"",M19/L19))</f>
      </c>
      <c r="Q19" s="483" t="s">
        <v>255</v>
      </c>
      <c r="R19" s="483"/>
      <c r="S19" s="483"/>
      <c r="T19" s="484"/>
    </row>
    <row r="20" spans="2:20" ht="18.75" customHeight="1">
      <c r="B20" s="259"/>
      <c r="C20" s="487"/>
      <c r="D20" s="488"/>
      <c r="E20" s="489"/>
      <c r="F20" s="487"/>
      <c r="G20" s="488"/>
      <c r="H20" s="489"/>
      <c r="I20" s="260"/>
      <c r="J20" s="245">
        <f t="shared" si="0"/>
      </c>
      <c r="K20" s="453" t="s">
        <v>255</v>
      </c>
      <c r="L20" s="454"/>
      <c r="M20" s="470">
        <f aca="true" t="shared" si="1" ref="M20:M29">IF(COUNT(J20)=0,"",IF(COUNT(I20)=0,"",J20/I20))</f>
      </c>
      <c r="N20" s="471">
        <f aca="true" t="shared" si="2" ref="N20:N29">IF(COUNT(K20)=0,"",IF(COUNT(J20)=0,"",K20/J20))</f>
      </c>
      <c r="O20" s="471">
        <f aca="true" t="shared" si="3" ref="O20:O29">IF(COUNT(L20)=0,"",IF(COUNT(K20)=0,"",L20/K20))</f>
      </c>
      <c r="P20" s="472">
        <f aca="true" t="shared" si="4" ref="P20:P29">IF(COUNT(M20)=0,"",IF(COUNT(L20)=0,"",M20/L20))</f>
      </c>
      <c r="Q20" s="478" t="s">
        <v>255</v>
      </c>
      <c r="R20" s="478"/>
      <c r="S20" s="478"/>
      <c r="T20" s="479"/>
    </row>
    <row r="21" spans="2:20" ht="18.75" customHeight="1">
      <c r="B21" s="259"/>
      <c r="C21" s="487"/>
      <c r="D21" s="488"/>
      <c r="E21" s="489"/>
      <c r="F21" s="487"/>
      <c r="G21" s="488"/>
      <c r="H21" s="489"/>
      <c r="I21" s="260"/>
      <c r="J21" s="245">
        <f t="shared" si="0"/>
      </c>
      <c r="K21" s="453" t="s">
        <v>255</v>
      </c>
      <c r="L21" s="454"/>
      <c r="M21" s="470">
        <f t="shared" si="1"/>
      </c>
      <c r="N21" s="471">
        <f t="shared" si="2"/>
      </c>
      <c r="O21" s="471">
        <f t="shared" si="3"/>
      </c>
      <c r="P21" s="472">
        <f t="shared" si="4"/>
      </c>
      <c r="Q21" s="478" t="s">
        <v>255</v>
      </c>
      <c r="R21" s="478"/>
      <c r="S21" s="478"/>
      <c r="T21" s="479"/>
    </row>
    <row r="22" spans="2:20" ht="18.75" customHeight="1">
      <c r="B22" s="259"/>
      <c r="C22" s="487"/>
      <c r="D22" s="488"/>
      <c r="E22" s="489"/>
      <c r="F22" s="487"/>
      <c r="G22" s="488"/>
      <c r="H22" s="489"/>
      <c r="I22" s="260"/>
      <c r="J22" s="245">
        <f t="shared" si="0"/>
      </c>
      <c r="K22" s="453" t="s">
        <v>255</v>
      </c>
      <c r="L22" s="454"/>
      <c r="M22" s="470">
        <f t="shared" si="1"/>
      </c>
      <c r="N22" s="471">
        <f t="shared" si="2"/>
      </c>
      <c r="O22" s="471">
        <f t="shared" si="3"/>
      </c>
      <c r="P22" s="472">
        <f t="shared" si="4"/>
      </c>
      <c r="Q22" s="478" t="s">
        <v>255</v>
      </c>
      <c r="R22" s="478"/>
      <c r="S22" s="478"/>
      <c r="T22" s="479"/>
    </row>
    <row r="23" spans="2:20" ht="18.75" customHeight="1">
      <c r="B23" s="259"/>
      <c r="C23" s="487"/>
      <c r="D23" s="488"/>
      <c r="E23" s="489"/>
      <c r="F23" s="487"/>
      <c r="G23" s="488"/>
      <c r="H23" s="489"/>
      <c r="I23" s="260"/>
      <c r="J23" s="245">
        <f t="shared" si="0"/>
      </c>
      <c r="K23" s="453" t="s">
        <v>255</v>
      </c>
      <c r="L23" s="454"/>
      <c r="M23" s="470">
        <f t="shared" si="1"/>
      </c>
      <c r="N23" s="471">
        <f t="shared" si="2"/>
      </c>
      <c r="O23" s="471">
        <f t="shared" si="3"/>
      </c>
      <c r="P23" s="472">
        <f t="shared" si="4"/>
      </c>
      <c r="Q23" s="478" t="s">
        <v>255</v>
      </c>
      <c r="R23" s="478"/>
      <c r="S23" s="478"/>
      <c r="T23" s="479"/>
    </row>
    <row r="24" spans="2:20" ht="18.75" customHeight="1">
      <c r="B24" s="259"/>
      <c r="C24" s="487"/>
      <c r="D24" s="488"/>
      <c r="E24" s="489"/>
      <c r="F24" s="487"/>
      <c r="G24" s="488"/>
      <c r="H24" s="489"/>
      <c r="I24" s="260"/>
      <c r="J24" s="245">
        <f t="shared" si="0"/>
      </c>
      <c r="K24" s="453" t="s">
        <v>255</v>
      </c>
      <c r="L24" s="454"/>
      <c r="M24" s="470">
        <f t="shared" si="1"/>
      </c>
      <c r="N24" s="471">
        <f t="shared" si="2"/>
      </c>
      <c r="O24" s="471">
        <f t="shared" si="3"/>
      </c>
      <c r="P24" s="472">
        <f t="shared" si="4"/>
      </c>
      <c r="Q24" s="478" t="s">
        <v>255</v>
      </c>
      <c r="R24" s="478"/>
      <c r="S24" s="478"/>
      <c r="T24" s="479"/>
    </row>
    <row r="25" spans="2:20" ht="18.75" customHeight="1">
      <c r="B25" s="259"/>
      <c r="C25" s="487"/>
      <c r="D25" s="488"/>
      <c r="E25" s="489"/>
      <c r="F25" s="487"/>
      <c r="G25" s="488"/>
      <c r="H25" s="489"/>
      <c r="I25" s="260"/>
      <c r="J25" s="245">
        <f t="shared" si="0"/>
      </c>
      <c r="K25" s="453" t="s">
        <v>255</v>
      </c>
      <c r="L25" s="454"/>
      <c r="M25" s="470">
        <f t="shared" si="1"/>
      </c>
      <c r="N25" s="471">
        <f t="shared" si="2"/>
      </c>
      <c r="O25" s="471">
        <f t="shared" si="3"/>
      </c>
      <c r="P25" s="472">
        <f t="shared" si="4"/>
      </c>
      <c r="Q25" s="478" t="s">
        <v>255</v>
      </c>
      <c r="R25" s="478"/>
      <c r="S25" s="478"/>
      <c r="T25" s="479"/>
    </row>
    <row r="26" spans="2:20" ht="18.75" customHeight="1">
      <c r="B26" s="259"/>
      <c r="C26" s="487"/>
      <c r="D26" s="488"/>
      <c r="E26" s="489"/>
      <c r="F26" s="487"/>
      <c r="G26" s="488"/>
      <c r="H26" s="489"/>
      <c r="I26" s="260"/>
      <c r="J26" s="245">
        <f t="shared" si="0"/>
      </c>
      <c r="K26" s="453" t="s">
        <v>255</v>
      </c>
      <c r="L26" s="454"/>
      <c r="M26" s="470">
        <f t="shared" si="1"/>
      </c>
      <c r="N26" s="471">
        <f t="shared" si="2"/>
      </c>
      <c r="O26" s="471">
        <f t="shared" si="3"/>
      </c>
      <c r="P26" s="472">
        <f t="shared" si="4"/>
      </c>
      <c r="Q26" s="478" t="s">
        <v>255</v>
      </c>
      <c r="R26" s="478"/>
      <c r="S26" s="478"/>
      <c r="T26" s="479"/>
    </row>
    <row r="27" spans="2:20" ht="18.75" customHeight="1">
      <c r="B27" s="259"/>
      <c r="C27" s="487"/>
      <c r="D27" s="488"/>
      <c r="E27" s="489"/>
      <c r="F27" s="487"/>
      <c r="G27" s="488"/>
      <c r="H27" s="489"/>
      <c r="I27" s="260"/>
      <c r="J27" s="245">
        <f t="shared" si="0"/>
      </c>
      <c r="K27" s="453" t="s">
        <v>255</v>
      </c>
      <c r="L27" s="454"/>
      <c r="M27" s="470">
        <f t="shared" si="1"/>
      </c>
      <c r="N27" s="471">
        <f t="shared" si="2"/>
      </c>
      <c r="O27" s="471">
        <f t="shared" si="3"/>
      </c>
      <c r="P27" s="472">
        <f t="shared" si="4"/>
      </c>
      <c r="Q27" s="478" t="s">
        <v>255</v>
      </c>
      <c r="R27" s="478"/>
      <c r="S27" s="478"/>
      <c r="T27" s="479"/>
    </row>
    <row r="28" spans="2:20" ht="18.75" customHeight="1">
      <c r="B28" s="259"/>
      <c r="C28" s="487"/>
      <c r="D28" s="488"/>
      <c r="E28" s="489"/>
      <c r="F28" s="487"/>
      <c r="G28" s="488"/>
      <c r="H28" s="489"/>
      <c r="I28" s="260"/>
      <c r="J28" s="245">
        <f t="shared" si="0"/>
      </c>
      <c r="K28" s="453" t="s">
        <v>255</v>
      </c>
      <c r="L28" s="454"/>
      <c r="M28" s="470">
        <f t="shared" si="1"/>
      </c>
      <c r="N28" s="471">
        <f t="shared" si="2"/>
      </c>
      <c r="O28" s="471">
        <f t="shared" si="3"/>
      </c>
      <c r="P28" s="472">
        <f t="shared" si="4"/>
      </c>
      <c r="Q28" s="478" t="s">
        <v>255</v>
      </c>
      <c r="R28" s="478"/>
      <c r="S28" s="478"/>
      <c r="T28" s="479"/>
    </row>
    <row r="29" spans="2:20" ht="18.75" customHeight="1">
      <c r="B29" s="259"/>
      <c r="C29" s="487"/>
      <c r="D29" s="488"/>
      <c r="E29" s="489"/>
      <c r="F29" s="487"/>
      <c r="G29" s="488"/>
      <c r="H29" s="489"/>
      <c r="I29" s="260"/>
      <c r="J29" s="245">
        <f t="shared" si="0"/>
      </c>
      <c r="K29" s="453" t="s">
        <v>255</v>
      </c>
      <c r="L29" s="454"/>
      <c r="M29" s="470">
        <f t="shared" si="1"/>
      </c>
      <c r="N29" s="471">
        <f t="shared" si="2"/>
      </c>
      <c r="O29" s="471">
        <f t="shared" si="3"/>
      </c>
      <c r="P29" s="472">
        <f t="shared" si="4"/>
      </c>
      <c r="Q29" s="478" t="s">
        <v>255</v>
      </c>
      <c r="R29" s="478"/>
      <c r="S29" s="478"/>
      <c r="T29" s="479"/>
    </row>
    <row r="30" spans="2:20" ht="18.75" customHeight="1" thickBot="1">
      <c r="B30" s="261"/>
      <c r="C30" s="490"/>
      <c r="D30" s="491"/>
      <c r="E30" s="492"/>
      <c r="F30" s="490"/>
      <c r="G30" s="491"/>
      <c r="H30" s="492"/>
      <c r="I30" s="262"/>
      <c r="J30" s="246">
        <f t="shared" si="0"/>
      </c>
      <c r="K30" s="468" t="s">
        <v>255</v>
      </c>
      <c r="L30" s="469"/>
      <c r="M30" s="480">
        <f aca="true" t="shared" si="5" ref="M30:P31">IF(COUNT(J30)=0,"",IF(COUNT(I30)=0,"",J30/I30))</f>
      </c>
      <c r="N30" s="481">
        <f t="shared" si="5"/>
      </c>
      <c r="O30" s="481">
        <f t="shared" si="5"/>
      </c>
      <c r="P30" s="482">
        <f t="shared" si="5"/>
      </c>
      <c r="Q30" s="496" t="s">
        <v>255</v>
      </c>
      <c r="R30" s="496"/>
      <c r="S30" s="496"/>
      <c r="T30" s="497"/>
    </row>
    <row r="31" spans="2:20" ht="18.75" customHeight="1" thickBot="1" thickTop="1">
      <c r="B31" s="247" t="s">
        <v>256</v>
      </c>
      <c r="C31" s="493">
        <f>IF(COUNT(C19)=0,"",SUM(C19:C30))</f>
      </c>
      <c r="D31" s="494"/>
      <c r="E31" s="495"/>
      <c r="F31" s="493">
        <f>IF(COUNT(F19)=0,"",SUM(F19:F30))</f>
      </c>
      <c r="G31" s="494"/>
      <c r="H31" s="495"/>
      <c r="I31" s="248">
        <f>IF(COUNT(I19)=0,"",SUM(I19:I30))</f>
      </c>
      <c r="J31" s="249">
        <f t="shared" si="0"/>
      </c>
      <c r="K31" s="451"/>
      <c r="L31" s="452"/>
      <c r="M31" s="455">
        <f t="shared" si="5"/>
      </c>
      <c r="N31" s="456">
        <f t="shared" si="5"/>
      </c>
      <c r="O31" s="456">
        <f t="shared" si="5"/>
      </c>
      <c r="P31" s="457">
        <f t="shared" si="5"/>
      </c>
      <c r="Q31" s="473"/>
      <c r="R31" s="473"/>
      <c r="S31" s="473"/>
      <c r="T31" s="474"/>
    </row>
    <row r="32" spans="2:12" ht="12.75" customHeight="1">
      <c r="B32" s="118"/>
      <c r="C32" s="118"/>
      <c r="D32" s="118"/>
      <c r="E32" s="118"/>
      <c r="F32" s="118"/>
      <c r="G32" s="118"/>
      <c r="H32" s="118"/>
      <c r="I32" s="118"/>
      <c r="J32" s="118"/>
      <c r="K32" s="118"/>
      <c r="L32" s="118"/>
    </row>
    <row r="33" spans="2:16" ht="12.75" customHeight="1">
      <c r="B33" s="250"/>
      <c r="C33" s="250"/>
      <c r="D33" s="250"/>
      <c r="E33" s="250"/>
      <c r="F33" s="250"/>
      <c r="G33" s="250"/>
      <c r="H33" s="250"/>
      <c r="I33" s="250"/>
      <c r="J33" s="250"/>
      <c r="K33" s="250"/>
      <c r="L33" s="250"/>
      <c r="M33" s="251"/>
      <c r="N33" s="251"/>
      <c r="O33" s="251"/>
      <c r="P33" s="251"/>
    </row>
    <row r="34" spans="2:16" ht="13.5" customHeight="1">
      <c r="B34" s="251"/>
      <c r="C34" s="251"/>
      <c r="D34" s="251"/>
      <c r="E34" s="251"/>
      <c r="F34" s="251"/>
      <c r="G34" s="251"/>
      <c r="H34" s="251"/>
      <c r="I34" s="251"/>
      <c r="J34" s="251"/>
      <c r="K34" s="251"/>
      <c r="L34" s="251"/>
      <c r="M34" s="251"/>
      <c r="N34" s="251"/>
      <c r="O34" s="251"/>
      <c r="P34" s="251"/>
    </row>
    <row r="35" spans="2:16" ht="13.5">
      <c r="B35" s="141"/>
      <c r="C35" s="141"/>
      <c r="D35" s="141"/>
      <c r="E35" s="141"/>
      <c r="F35" s="141"/>
      <c r="G35" s="141"/>
      <c r="H35" s="141"/>
      <c r="I35" s="141"/>
      <c r="J35" s="141"/>
      <c r="K35" s="141"/>
      <c r="L35" s="141"/>
      <c r="M35" s="141"/>
      <c r="N35" s="141"/>
      <c r="O35" s="141"/>
      <c r="P35" s="141"/>
    </row>
    <row r="36" spans="2:16" ht="13.5">
      <c r="B36" s="141"/>
      <c r="C36" s="141"/>
      <c r="D36" s="141"/>
      <c r="E36" s="141"/>
      <c r="F36" s="141"/>
      <c r="G36" s="141"/>
      <c r="H36" s="141"/>
      <c r="I36" s="141"/>
      <c r="J36" s="141"/>
      <c r="K36" s="141"/>
      <c r="L36" s="141"/>
      <c r="M36" s="141"/>
      <c r="N36" s="141"/>
      <c r="O36" s="141"/>
      <c r="P36" s="141"/>
    </row>
  </sheetData>
  <sheetProtection/>
  <protectedRanges>
    <protectedRange sqref="N15:O15 L14:O14" name="範囲1"/>
  </protectedRanges>
  <mergeCells count="83">
    <mergeCell ref="C11:H11"/>
    <mergeCell ref="C12:H12"/>
    <mergeCell ref="B15:B18"/>
    <mergeCell ref="I15:I16"/>
    <mergeCell ref="C15:E16"/>
    <mergeCell ref="C17:E17"/>
    <mergeCell ref="F15:H16"/>
    <mergeCell ref="F17:H17"/>
    <mergeCell ref="C19:E19"/>
    <mergeCell ref="F19:H19"/>
    <mergeCell ref="C20:E20"/>
    <mergeCell ref="C21:E21"/>
    <mergeCell ref="C22:E22"/>
    <mergeCell ref="C23:E23"/>
    <mergeCell ref="C24:E24"/>
    <mergeCell ref="C25:E25"/>
    <mergeCell ref="C26:E26"/>
    <mergeCell ref="C27:E27"/>
    <mergeCell ref="C28:E28"/>
    <mergeCell ref="C29:E29"/>
    <mergeCell ref="C30:E30"/>
    <mergeCell ref="C31:E31"/>
    <mergeCell ref="F20:H20"/>
    <mergeCell ref="F21:H21"/>
    <mergeCell ref="F22:H22"/>
    <mergeCell ref="F23:H23"/>
    <mergeCell ref="F24:H24"/>
    <mergeCell ref="F25:H25"/>
    <mergeCell ref="F26:H26"/>
    <mergeCell ref="F27:H27"/>
    <mergeCell ref="F28:H28"/>
    <mergeCell ref="F29:H29"/>
    <mergeCell ref="F30:H30"/>
    <mergeCell ref="F31:H31"/>
    <mergeCell ref="Q28:T28"/>
    <mergeCell ref="Q18:T18"/>
    <mergeCell ref="Q23:T23"/>
    <mergeCell ref="M27:P27"/>
    <mergeCell ref="Q29:T29"/>
    <mergeCell ref="Q30:T30"/>
    <mergeCell ref="Q17:T17"/>
    <mergeCell ref="Q19:T19"/>
    <mergeCell ref="Q20:T20"/>
    <mergeCell ref="Q21:T21"/>
    <mergeCell ref="Q22:T22"/>
    <mergeCell ref="M15:T15"/>
    <mergeCell ref="M16:T16"/>
    <mergeCell ref="M19:P19"/>
    <mergeCell ref="M20:P20"/>
    <mergeCell ref="M21:P21"/>
    <mergeCell ref="Q31:T31"/>
    <mergeCell ref="M18:P18"/>
    <mergeCell ref="M17:P17"/>
    <mergeCell ref="Q24:T24"/>
    <mergeCell ref="Q25:T25"/>
    <mergeCell ref="Q26:T26"/>
    <mergeCell ref="Q27:T27"/>
    <mergeCell ref="M28:P28"/>
    <mergeCell ref="M29:P29"/>
    <mergeCell ref="M30:P30"/>
    <mergeCell ref="K20:L20"/>
    <mergeCell ref="M22:P22"/>
    <mergeCell ref="M23:P23"/>
    <mergeCell ref="M24:P24"/>
    <mergeCell ref="M25:P25"/>
    <mergeCell ref="M26:P26"/>
    <mergeCell ref="K26:L26"/>
    <mergeCell ref="M31:P31"/>
    <mergeCell ref="J15:L15"/>
    <mergeCell ref="J16:L16"/>
    <mergeCell ref="K17:L17"/>
    <mergeCell ref="K18:L18"/>
    <mergeCell ref="K19:L19"/>
    <mergeCell ref="K27:L27"/>
    <mergeCell ref="K28:L28"/>
    <mergeCell ref="K29:L29"/>
    <mergeCell ref="K30:L30"/>
    <mergeCell ref="K31:L31"/>
    <mergeCell ref="K21:L21"/>
    <mergeCell ref="K22:L22"/>
    <mergeCell ref="K23:L23"/>
    <mergeCell ref="K24:L24"/>
    <mergeCell ref="K25:L25"/>
  </mergeCells>
  <printOptions/>
  <pageMargins left="0.5905511811023623" right="0.3937007874015748" top="0.4724409448818898" bottom="0.4724409448818898" header="0.4330708661417323" footer="0.2755905511811024"/>
  <pageSetup horizontalDpi="300" verticalDpi="300" orientation="landscape" paperSize="9" r:id="rId1"/>
  <headerFooter alignWithMargins="0">
    <oddFooter>&amp;L&amp;8 2018.02&amp;C-5-</oddFooter>
  </headerFooter>
</worksheet>
</file>

<file path=xl/worksheets/sheet7.xml><?xml version="1.0" encoding="utf-8"?>
<worksheet xmlns="http://schemas.openxmlformats.org/spreadsheetml/2006/main" xmlns:r="http://schemas.openxmlformats.org/officeDocument/2006/relationships">
  <dimension ref="B1:AP32"/>
  <sheetViews>
    <sheetView zoomScalePageLayoutView="0" workbookViewId="0" topLeftCell="A1">
      <selection activeCell="J1" sqref="J1"/>
    </sheetView>
  </sheetViews>
  <sheetFormatPr defaultColWidth="9.00390625" defaultRowHeight="13.5"/>
  <cols>
    <col min="1" max="1" width="1.12109375" style="0" customWidth="1"/>
    <col min="2" max="2" width="13.625" style="0" customWidth="1"/>
    <col min="3" max="3" width="15.75390625" style="0" customWidth="1"/>
    <col min="4" max="4" width="7.50390625" style="0" customWidth="1"/>
    <col min="5" max="10" width="8.625" style="0" customWidth="1"/>
    <col min="11" max="11" width="6.375" style="0" customWidth="1"/>
    <col min="12" max="27" width="2.875" style="0" customWidth="1"/>
    <col min="28" max="28" width="4.00390625" style="0" customWidth="1"/>
  </cols>
  <sheetData>
    <row r="1" ht="19.5" customHeight="1">
      <c r="B1" s="12" t="s">
        <v>2</v>
      </c>
    </row>
    <row r="2" spans="2:27" ht="18" customHeight="1">
      <c r="B2" s="13" t="s">
        <v>175</v>
      </c>
      <c r="C2" s="18"/>
      <c r="D2" s="18"/>
      <c r="E2" s="18"/>
      <c r="F2" s="18"/>
      <c r="G2" s="18"/>
      <c r="H2" s="18"/>
      <c r="I2" s="18"/>
      <c r="J2" s="18"/>
      <c r="K2" s="18"/>
      <c r="L2" s="18"/>
      <c r="M2" s="18"/>
      <c r="N2" s="18"/>
      <c r="O2" s="18"/>
      <c r="P2" s="18"/>
      <c r="Q2" s="18"/>
      <c r="R2" s="18"/>
      <c r="S2" s="18"/>
      <c r="T2" s="18"/>
      <c r="U2" s="18"/>
      <c r="V2" s="18"/>
      <c r="W2" s="18"/>
      <c r="X2" s="18"/>
      <c r="Y2" s="18"/>
      <c r="Z2" s="18"/>
      <c r="AA2" s="18"/>
    </row>
    <row r="3" spans="2:27" ht="18" customHeight="1">
      <c r="B3" s="119" t="s">
        <v>227</v>
      </c>
      <c r="D3" s="18"/>
      <c r="E3" s="18"/>
      <c r="F3" s="18"/>
      <c r="G3" s="18"/>
      <c r="I3" s="18"/>
      <c r="J3" s="18"/>
      <c r="K3" s="18"/>
      <c r="L3" s="18"/>
      <c r="M3" s="18"/>
      <c r="N3" s="18"/>
      <c r="O3" s="18"/>
      <c r="P3" s="18"/>
      <c r="Q3" s="18"/>
      <c r="R3" s="18"/>
      <c r="S3" s="18"/>
      <c r="T3" s="18"/>
      <c r="U3" s="18"/>
      <c r="V3" s="18"/>
      <c r="W3" s="18"/>
      <c r="X3" s="18"/>
      <c r="Y3" s="18"/>
      <c r="Z3" s="18"/>
      <c r="AA3" s="18"/>
    </row>
    <row r="4" spans="2:27" ht="9.75" customHeight="1">
      <c r="B4" s="18"/>
      <c r="C4" s="18"/>
      <c r="D4" s="18"/>
      <c r="E4" s="18"/>
      <c r="F4" s="18"/>
      <c r="G4" s="18"/>
      <c r="H4" s="18"/>
      <c r="I4" s="18"/>
      <c r="J4" s="18"/>
      <c r="K4" s="18"/>
      <c r="L4" s="18"/>
      <c r="M4" s="18"/>
      <c r="N4" s="18"/>
      <c r="O4" s="18"/>
      <c r="P4" s="18"/>
      <c r="Q4" s="18"/>
      <c r="R4" s="18"/>
      <c r="S4" s="18"/>
      <c r="T4" s="18"/>
      <c r="U4" s="18"/>
      <c r="V4" s="18"/>
      <c r="W4" s="18"/>
      <c r="X4" s="18"/>
      <c r="Y4" s="18"/>
      <c r="Z4" s="18"/>
      <c r="AA4" s="18"/>
    </row>
    <row r="5" spans="2:27" ht="15" customHeight="1">
      <c r="B5" s="16" t="s">
        <v>22</v>
      </c>
      <c r="C5" s="18"/>
      <c r="D5" s="18"/>
      <c r="E5" s="18"/>
      <c r="F5" s="18"/>
      <c r="G5" s="18"/>
      <c r="H5" s="18"/>
      <c r="I5" s="18"/>
      <c r="J5" s="18"/>
      <c r="K5" s="18"/>
      <c r="L5" s="18"/>
      <c r="M5" s="18"/>
      <c r="N5" s="18"/>
      <c r="O5" s="18"/>
      <c r="P5" s="18"/>
      <c r="Q5" s="18"/>
      <c r="R5" s="18"/>
      <c r="S5" s="18"/>
      <c r="T5" s="18"/>
      <c r="U5" s="18"/>
      <c r="V5" s="18"/>
      <c r="W5" s="18"/>
      <c r="X5" s="18"/>
      <c r="Y5" s="18"/>
      <c r="Z5" s="18"/>
      <c r="AA5" s="18"/>
    </row>
    <row r="6" spans="2:27" ht="18" customHeight="1">
      <c r="B6" s="120" t="s">
        <v>319</v>
      </c>
      <c r="C6" s="229"/>
      <c r="D6" s="119"/>
      <c r="E6" s="18"/>
      <c r="F6" s="18"/>
      <c r="G6" s="18"/>
      <c r="H6" s="18"/>
      <c r="I6" s="18"/>
      <c r="J6" s="18"/>
      <c r="K6" s="18"/>
      <c r="L6" s="18"/>
      <c r="M6" s="18"/>
      <c r="N6" s="18"/>
      <c r="O6" s="18"/>
      <c r="P6" s="18"/>
      <c r="Q6" s="18"/>
      <c r="R6" s="18"/>
      <c r="S6" s="18"/>
      <c r="T6" s="18"/>
      <c r="U6" s="18"/>
      <c r="V6" s="18"/>
      <c r="W6" s="18"/>
      <c r="X6" s="18"/>
      <c r="Y6" s="18"/>
      <c r="Z6" s="18"/>
      <c r="AA6" s="18"/>
    </row>
    <row r="7" spans="2:27" ht="18" customHeight="1">
      <c r="B7" s="120" t="s">
        <v>320</v>
      </c>
      <c r="C7" s="119"/>
      <c r="D7" s="119"/>
      <c r="E7" s="18"/>
      <c r="F7" s="18"/>
      <c r="G7" s="18"/>
      <c r="H7" s="18"/>
      <c r="I7" s="18"/>
      <c r="J7" s="18"/>
      <c r="K7" s="18"/>
      <c r="L7" s="18"/>
      <c r="M7" s="18"/>
      <c r="N7" s="18"/>
      <c r="O7" s="18"/>
      <c r="P7" s="18"/>
      <c r="Q7" s="18"/>
      <c r="R7" s="18"/>
      <c r="S7" s="18"/>
      <c r="T7" s="18"/>
      <c r="U7" s="18"/>
      <c r="V7" s="18"/>
      <c r="W7" s="18"/>
      <c r="X7" s="18"/>
      <c r="Y7" s="18"/>
      <c r="Z7" s="18"/>
      <c r="AA7" s="18"/>
    </row>
    <row r="8" spans="2:27" ht="18" customHeight="1">
      <c r="B8" s="120" t="s">
        <v>321</v>
      </c>
      <c r="C8" s="119"/>
      <c r="D8" s="119"/>
      <c r="E8" s="18"/>
      <c r="F8" s="18"/>
      <c r="G8" s="18"/>
      <c r="H8" s="18"/>
      <c r="I8" s="18"/>
      <c r="J8" s="18"/>
      <c r="K8" s="18"/>
      <c r="L8" s="18"/>
      <c r="M8" s="18"/>
      <c r="N8" s="18"/>
      <c r="O8" s="18"/>
      <c r="P8" s="18"/>
      <c r="Q8" s="18"/>
      <c r="R8" s="18"/>
      <c r="S8" s="18"/>
      <c r="T8" s="18"/>
      <c r="U8" s="18"/>
      <c r="V8" s="18"/>
      <c r="W8" s="18"/>
      <c r="X8" s="18"/>
      <c r="Y8" s="18"/>
      <c r="Z8" s="18"/>
      <c r="AA8" s="18"/>
    </row>
    <row r="9" spans="2:27" ht="18" customHeight="1">
      <c r="B9" s="119" t="s">
        <v>322</v>
      </c>
      <c r="C9" s="119"/>
      <c r="D9" s="119"/>
      <c r="E9" s="18"/>
      <c r="F9" s="18"/>
      <c r="G9" s="18"/>
      <c r="H9" s="18"/>
      <c r="I9" s="18"/>
      <c r="J9" s="18"/>
      <c r="K9" s="18"/>
      <c r="L9" s="18"/>
      <c r="M9" s="18"/>
      <c r="N9" s="18"/>
      <c r="O9" s="18"/>
      <c r="P9" s="18"/>
      <c r="Q9" s="18"/>
      <c r="R9" s="18"/>
      <c r="S9" s="18"/>
      <c r="T9" s="18"/>
      <c r="U9" s="18"/>
      <c r="V9" s="18"/>
      <c r="W9" s="18"/>
      <c r="X9" s="18"/>
      <c r="Y9" s="18"/>
      <c r="Z9" s="18"/>
      <c r="AA9" s="18"/>
    </row>
    <row r="10" spans="2:24" ht="18" customHeight="1">
      <c r="B10" s="119" t="s">
        <v>338</v>
      </c>
      <c r="C10" s="119"/>
      <c r="D10" s="119"/>
      <c r="E10" s="18"/>
      <c r="F10" s="18"/>
      <c r="G10" s="18"/>
      <c r="H10" s="18"/>
      <c r="I10" s="18"/>
      <c r="J10" s="18"/>
      <c r="K10" s="18"/>
      <c r="L10" s="18"/>
      <c r="M10" s="18"/>
      <c r="N10" s="18"/>
      <c r="O10" s="18"/>
      <c r="P10" s="18"/>
      <c r="Q10" s="18"/>
      <c r="R10" s="18"/>
      <c r="S10" s="18"/>
      <c r="T10" s="18"/>
      <c r="U10" s="18"/>
      <c r="V10" s="18"/>
      <c r="W10" s="18"/>
      <c r="X10" s="18"/>
    </row>
    <row r="11" spans="2:27" ht="15" customHeight="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2:42" s="70" customFormat="1" ht="18" customHeight="1">
      <c r="B12" s="154"/>
      <c r="C12" s="154"/>
      <c r="D12" s="154"/>
      <c r="E12" s="154"/>
      <c r="F12" s="154"/>
      <c r="G12" s="154"/>
      <c r="H12" s="154"/>
      <c r="I12" s="154"/>
      <c r="J12" s="154"/>
      <c r="K12" s="159" t="s">
        <v>210</v>
      </c>
      <c r="L12" s="449"/>
      <c r="M12" s="449"/>
      <c r="N12" s="449"/>
      <c r="O12" s="202" t="s">
        <v>207</v>
      </c>
      <c r="P12" s="449"/>
      <c r="Q12" s="449"/>
      <c r="R12" s="203" t="s">
        <v>206</v>
      </c>
      <c r="S12" s="203" t="s">
        <v>208</v>
      </c>
      <c r="T12" s="449"/>
      <c r="U12" s="449"/>
      <c r="V12" s="449"/>
      <c r="W12" s="202" t="s">
        <v>207</v>
      </c>
      <c r="X12" s="449"/>
      <c r="Y12" s="449"/>
      <c r="Z12" s="156" t="s">
        <v>206</v>
      </c>
      <c r="AA12" s="155" t="s">
        <v>205</v>
      </c>
      <c r="AB12" s="134"/>
      <c r="AF12" s="14"/>
      <c r="AG12" s="14"/>
      <c r="AH12" s="14"/>
      <c r="AI12" s="14"/>
      <c r="AJ12" s="14"/>
      <c r="AK12" s="14"/>
      <c r="AL12" s="14"/>
      <c r="AM12" s="14"/>
      <c r="AN12" s="14"/>
      <c r="AO12" s="14"/>
      <c r="AP12" s="14"/>
    </row>
    <row r="13" spans="2:42" s="70" customFormat="1" ht="4.5" customHeight="1" thickBot="1">
      <c r="B13" s="154"/>
      <c r="C13" s="154"/>
      <c r="D13" s="154"/>
      <c r="E13" s="154"/>
      <c r="F13" s="154"/>
      <c r="G13" s="154"/>
      <c r="H13" s="154"/>
      <c r="I13" s="154"/>
      <c r="J13" s="154"/>
      <c r="K13" s="204"/>
      <c r="L13" s="205"/>
      <c r="M13" s="205"/>
      <c r="N13" s="205"/>
      <c r="O13" s="202"/>
      <c r="P13" s="205"/>
      <c r="Q13" s="205"/>
      <c r="R13" s="203"/>
      <c r="S13" s="203"/>
      <c r="T13" s="205"/>
      <c r="U13" s="205"/>
      <c r="V13" s="205"/>
      <c r="W13" s="202"/>
      <c r="X13" s="205"/>
      <c r="Y13" s="205"/>
      <c r="Z13" s="206"/>
      <c r="AA13" s="207"/>
      <c r="AB13" s="134"/>
      <c r="AF13" s="14"/>
      <c r="AG13" s="14"/>
      <c r="AH13" s="14"/>
      <c r="AI13" s="14"/>
      <c r="AJ13" s="14"/>
      <c r="AK13" s="14"/>
      <c r="AL13" s="14"/>
      <c r="AM13" s="14"/>
      <c r="AN13" s="14"/>
      <c r="AO13" s="14"/>
      <c r="AP13" s="14"/>
    </row>
    <row r="14" spans="2:27" ht="21.75" customHeight="1">
      <c r="B14" s="346" t="s">
        <v>214</v>
      </c>
      <c r="C14" s="363" t="s">
        <v>49</v>
      </c>
      <c r="D14" s="354" t="s">
        <v>46</v>
      </c>
      <c r="E14" s="516" t="s">
        <v>72</v>
      </c>
      <c r="F14" s="349"/>
      <c r="G14" s="517"/>
      <c r="H14" s="516" t="s">
        <v>73</v>
      </c>
      <c r="I14" s="349"/>
      <c r="J14" s="363"/>
      <c r="K14" s="516" t="s">
        <v>44</v>
      </c>
      <c r="L14" s="359"/>
      <c r="M14" s="349"/>
      <c r="N14" s="349"/>
      <c r="O14" s="349"/>
      <c r="P14" s="349"/>
      <c r="Q14" s="349"/>
      <c r="R14" s="517"/>
      <c r="S14" s="357" t="s">
        <v>226</v>
      </c>
      <c r="T14" s="358"/>
      <c r="U14" s="358"/>
      <c r="V14" s="514"/>
      <c r="W14" s="514"/>
      <c r="X14" s="514"/>
      <c r="Y14" s="514"/>
      <c r="Z14" s="514"/>
      <c r="AA14" s="153" t="s">
        <v>225</v>
      </c>
    </row>
    <row r="15" spans="2:27" ht="27" customHeight="1">
      <c r="B15" s="347"/>
      <c r="C15" s="364"/>
      <c r="D15" s="355"/>
      <c r="E15" s="137" t="s">
        <v>23</v>
      </c>
      <c r="F15" s="138" t="s">
        <v>50</v>
      </c>
      <c r="G15" s="136" t="s">
        <v>3</v>
      </c>
      <c r="H15" s="152" t="s">
        <v>23</v>
      </c>
      <c r="I15" s="136" t="s">
        <v>50</v>
      </c>
      <c r="J15" s="136" t="s">
        <v>3</v>
      </c>
      <c r="K15" s="360" t="s">
        <v>23</v>
      </c>
      <c r="L15" s="362"/>
      <c r="M15" s="535" t="s">
        <v>51</v>
      </c>
      <c r="N15" s="535"/>
      <c r="O15" s="535"/>
      <c r="P15" s="535" t="s">
        <v>3</v>
      </c>
      <c r="Q15" s="535"/>
      <c r="R15" s="536"/>
      <c r="S15" s="361" t="s">
        <v>23</v>
      </c>
      <c r="T15" s="361"/>
      <c r="U15" s="362"/>
      <c r="V15" s="364" t="s">
        <v>24</v>
      </c>
      <c r="W15" s="361"/>
      <c r="X15" s="362"/>
      <c r="Y15" s="364" t="s">
        <v>3</v>
      </c>
      <c r="Z15" s="361"/>
      <c r="AA15" s="373"/>
    </row>
    <row r="16" spans="2:27" ht="21.75" customHeight="1" thickBot="1">
      <c r="B16" s="348"/>
      <c r="C16" s="367"/>
      <c r="D16" s="356"/>
      <c r="E16" s="124" t="s">
        <v>123</v>
      </c>
      <c r="F16" s="122" t="s">
        <v>124</v>
      </c>
      <c r="G16" s="139" t="s">
        <v>125</v>
      </c>
      <c r="H16" s="123" t="s">
        <v>123</v>
      </c>
      <c r="I16" s="140" t="s">
        <v>124</v>
      </c>
      <c r="J16" s="37" t="s">
        <v>125</v>
      </c>
      <c r="K16" s="370" t="s">
        <v>123</v>
      </c>
      <c r="L16" s="371"/>
      <c r="M16" s="351" t="s">
        <v>124</v>
      </c>
      <c r="N16" s="351"/>
      <c r="O16" s="351"/>
      <c r="P16" s="351" t="s">
        <v>125</v>
      </c>
      <c r="Q16" s="351"/>
      <c r="R16" s="534"/>
      <c r="S16" s="368" t="s">
        <v>123</v>
      </c>
      <c r="T16" s="368"/>
      <c r="U16" s="371"/>
      <c r="V16" s="367" t="s">
        <v>124</v>
      </c>
      <c r="W16" s="368"/>
      <c r="X16" s="371"/>
      <c r="Y16" s="367" t="s">
        <v>125</v>
      </c>
      <c r="Z16" s="368"/>
      <c r="AA16" s="533"/>
    </row>
    <row r="17" spans="2:27" ht="21.75" customHeight="1" thickTop="1">
      <c r="B17" s="169">
        <f>IF(COUNTA('付表1'!B16)=0,"",'付表1'!B16)</f>
      </c>
      <c r="C17" s="48">
        <f>IF(COUNTA('付表1'!D16)=0,"",'付表1'!D16)</f>
      </c>
      <c r="D17" s="42">
        <f>IF(COUNTA('付表1'!F16)=0,"",'付表1'!F16)</f>
      </c>
      <c r="E17" s="51">
        <f>IF(COUNT(G17)=0,"",F17*(100-G17)/100)</f>
      </c>
      <c r="F17" s="52">
        <f>'付表1'!R16</f>
      </c>
      <c r="G17" s="162"/>
      <c r="H17" s="72">
        <f aca="true" t="shared" si="0" ref="H17:H24">IF(COUNT(J17)=0,"",I17*(100-J17)/100)</f>
      </c>
      <c r="I17" s="73">
        <f>'付表1'!U16</f>
      </c>
      <c r="J17" s="167"/>
      <c r="K17" s="399">
        <f>IF(COUNT(P17)=0,"",M17*(100-P17)/100)</f>
      </c>
      <c r="L17" s="567"/>
      <c r="M17" s="545">
        <f>IF(COUNTA('付表1'!O16)=0,"",'付表1'!O16)</f>
      </c>
      <c r="N17" s="545"/>
      <c r="O17" s="545"/>
      <c r="P17" s="568"/>
      <c r="Q17" s="568"/>
      <c r="R17" s="569"/>
      <c r="S17" s="537">
        <f>IF(COUNT(Y17)=0,"",V17*(100-Y17)/100)</f>
      </c>
      <c r="T17" s="537"/>
      <c r="U17" s="538"/>
      <c r="V17" s="524"/>
      <c r="W17" s="525"/>
      <c r="X17" s="526"/>
      <c r="Y17" s="564"/>
      <c r="Z17" s="565"/>
      <c r="AA17" s="566"/>
    </row>
    <row r="18" spans="2:27" ht="21.75" customHeight="1">
      <c r="B18" s="41">
        <f>IF(COUNTA('付表1'!B17)=0,"",'付表1'!B17)</f>
      </c>
      <c r="C18" s="39">
        <f>IF(COUNTA('付表1'!D17)=0,"",'付表1'!D17)</f>
      </c>
      <c r="D18" s="40">
        <f>IF(COUNTA('付表1'!F17)=0,"",'付表1'!F17)</f>
      </c>
      <c r="E18" s="55">
        <f aca="true" t="shared" si="1" ref="E18:E26">IF(COUNT(G18)=0,"",F18*(100-G18)/100)</f>
      </c>
      <c r="F18" s="56">
        <f>'付表1'!R17</f>
      </c>
      <c r="G18" s="163"/>
      <c r="H18" s="53">
        <f t="shared" si="0"/>
      </c>
      <c r="I18" s="54">
        <f>'付表1'!U17</f>
      </c>
      <c r="J18" s="163"/>
      <c r="K18" s="383">
        <f aca="true" t="shared" si="2" ref="K18:K26">IF(COUNT(P18)=0,"",M18*(100-P18)/100)</f>
      </c>
      <c r="L18" s="548"/>
      <c r="M18" s="546">
        <f>IF(COUNTA('付表1'!O17)=0,"",'付表1'!O17)</f>
      </c>
      <c r="N18" s="546"/>
      <c r="O18" s="546"/>
      <c r="P18" s="539"/>
      <c r="Q18" s="539"/>
      <c r="R18" s="540"/>
      <c r="S18" s="520">
        <f>IF(COUNT(Y18)=0,"",V18*(100-Y18)/100)</f>
      </c>
      <c r="T18" s="520"/>
      <c r="U18" s="521"/>
      <c r="V18" s="527"/>
      <c r="W18" s="528"/>
      <c r="X18" s="529"/>
      <c r="Y18" s="555"/>
      <c r="Z18" s="556"/>
      <c r="AA18" s="557"/>
    </row>
    <row r="19" spans="2:27" ht="21.75" customHeight="1">
      <c r="B19" s="41">
        <f>IF(COUNTA('付表1'!B18)=0,"",'付表1'!B18)</f>
      </c>
      <c r="C19" s="39">
        <f>IF(COUNTA('付表1'!D18)=0,"",'付表1'!D18)</f>
      </c>
      <c r="D19" s="40">
        <f>IF(COUNTA('付表1'!F18)=0,"",'付表1'!F18)</f>
      </c>
      <c r="E19" s="55">
        <f t="shared" si="1"/>
      </c>
      <c r="F19" s="56">
        <f>'付表1'!R18</f>
      </c>
      <c r="G19" s="163"/>
      <c r="H19" s="53">
        <f t="shared" si="0"/>
      </c>
      <c r="I19" s="54">
        <f>'付表1'!U18</f>
      </c>
      <c r="J19" s="163"/>
      <c r="K19" s="383">
        <f t="shared" si="2"/>
      </c>
      <c r="L19" s="548"/>
      <c r="M19" s="546">
        <f>IF(COUNTA('付表1'!O18)=0,"",'付表1'!O18)</f>
      </c>
      <c r="N19" s="546"/>
      <c r="O19" s="546"/>
      <c r="P19" s="539"/>
      <c r="Q19" s="539"/>
      <c r="R19" s="540"/>
      <c r="S19" s="520">
        <f aca="true" t="shared" si="3" ref="S19:S25">IF(COUNT(Y19)=0,"",V19*(100-Y19)/100)</f>
      </c>
      <c r="T19" s="520"/>
      <c r="U19" s="521"/>
      <c r="V19" s="527"/>
      <c r="W19" s="528"/>
      <c r="X19" s="529"/>
      <c r="Y19" s="555"/>
      <c r="Z19" s="556"/>
      <c r="AA19" s="557"/>
    </row>
    <row r="20" spans="2:27" ht="21.75" customHeight="1">
      <c r="B20" s="41">
        <f>IF(COUNTA('付表1'!B19)=0,"",'付表1'!B19)</f>
      </c>
      <c r="C20" s="39">
        <f>IF(COUNTA('付表1'!D19)=0,"",'付表1'!D19)</f>
      </c>
      <c r="D20" s="40">
        <f>IF(COUNTA('付表1'!F19)=0,"",'付表1'!F19)</f>
      </c>
      <c r="E20" s="55">
        <f t="shared" si="1"/>
      </c>
      <c r="F20" s="56">
        <f>'付表1'!R19</f>
      </c>
      <c r="G20" s="163"/>
      <c r="H20" s="53">
        <f t="shared" si="0"/>
      </c>
      <c r="I20" s="54">
        <f>'付表1'!U19</f>
      </c>
      <c r="J20" s="163"/>
      <c r="K20" s="383">
        <f t="shared" si="2"/>
      </c>
      <c r="L20" s="548"/>
      <c r="M20" s="546">
        <f>IF(COUNTA('付表1'!O19)=0,"",'付表1'!O19)</f>
      </c>
      <c r="N20" s="546"/>
      <c r="O20" s="546"/>
      <c r="P20" s="539"/>
      <c r="Q20" s="539"/>
      <c r="R20" s="540"/>
      <c r="S20" s="520">
        <f t="shared" si="3"/>
      </c>
      <c r="T20" s="520"/>
      <c r="U20" s="521"/>
      <c r="V20" s="527"/>
      <c r="W20" s="528"/>
      <c r="X20" s="529"/>
      <c r="Y20" s="555"/>
      <c r="Z20" s="556"/>
      <c r="AA20" s="557"/>
    </row>
    <row r="21" spans="2:27" ht="21.75" customHeight="1">
      <c r="B21" s="41">
        <f>IF(COUNTA('付表1'!B20)=0,"",'付表1'!B20)</f>
      </c>
      <c r="C21" s="39">
        <f>IF(COUNTA('付表1'!D20)=0,"",'付表1'!D20)</f>
      </c>
      <c r="D21" s="40">
        <f>IF(COUNTA('付表1'!F20)=0,"",'付表1'!F20)</f>
      </c>
      <c r="E21" s="55">
        <f t="shared" si="1"/>
      </c>
      <c r="F21" s="56">
        <f>'付表1'!R20</f>
      </c>
      <c r="G21" s="163"/>
      <c r="H21" s="53">
        <f t="shared" si="0"/>
      </c>
      <c r="I21" s="54">
        <f>'付表1'!U20</f>
      </c>
      <c r="J21" s="163"/>
      <c r="K21" s="383">
        <f t="shared" si="2"/>
      </c>
      <c r="L21" s="548"/>
      <c r="M21" s="546">
        <f>IF(COUNTA('付表1'!O20)=0,"",'付表1'!O20)</f>
      </c>
      <c r="N21" s="546"/>
      <c r="O21" s="546"/>
      <c r="P21" s="539"/>
      <c r="Q21" s="539"/>
      <c r="R21" s="540"/>
      <c r="S21" s="520">
        <f t="shared" si="3"/>
      </c>
      <c r="T21" s="520"/>
      <c r="U21" s="521"/>
      <c r="V21" s="527"/>
      <c r="W21" s="528"/>
      <c r="X21" s="529"/>
      <c r="Y21" s="555"/>
      <c r="Z21" s="556"/>
      <c r="AA21" s="557"/>
    </row>
    <row r="22" spans="2:27" ht="21.75" customHeight="1">
      <c r="B22" s="170">
        <f>IF(COUNTA('付表1'!B21)=0,"",'付表1'!B21)</f>
      </c>
      <c r="C22" s="37">
        <f>IF(COUNTA('付表1'!D21)=0,"",'付表1'!D21)</f>
      </c>
      <c r="D22" s="38">
        <f>IF(COUNTA('付表1'!F21)=0,"",'付表1'!F21)</f>
      </c>
      <c r="E22" s="57">
        <f t="shared" si="1"/>
      </c>
      <c r="F22" s="58">
        <f>'付表1'!R21</f>
      </c>
      <c r="G22" s="164"/>
      <c r="H22" s="53">
        <f t="shared" si="0"/>
      </c>
      <c r="I22" s="54">
        <f>'付表1'!U21</f>
      </c>
      <c r="J22" s="163"/>
      <c r="K22" s="383">
        <f t="shared" si="2"/>
      </c>
      <c r="L22" s="548"/>
      <c r="M22" s="546">
        <f>IF(COUNTA('付表1'!O21)=0,"",'付表1'!O21)</f>
      </c>
      <c r="N22" s="546"/>
      <c r="O22" s="546"/>
      <c r="P22" s="539"/>
      <c r="Q22" s="539"/>
      <c r="R22" s="540"/>
      <c r="S22" s="520">
        <f t="shared" si="3"/>
      </c>
      <c r="T22" s="520"/>
      <c r="U22" s="521"/>
      <c r="V22" s="527"/>
      <c r="W22" s="528"/>
      <c r="X22" s="529"/>
      <c r="Y22" s="555"/>
      <c r="Z22" s="556"/>
      <c r="AA22" s="557"/>
    </row>
    <row r="23" spans="2:27" ht="21.75" customHeight="1">
      <c r="B23" s="43">
        <f>IF(COUNTA('付表1'!B22)=0,"",'付表1'!B22)</f>
      </c>
      <c r="C23" s="36">
        <f>IF(COUNTA('付表1'!D22)=0,"",'付表1'!D22)</f>
      </c>
      <c r="D23" s="39">
        <f>IF(COUNTA('付表1'!F22)=0,"",'付表1'!F22)</f>
      </c>
      <c r="E23" s="55">
        <f t="shared" si="1"/>
      </c>
      <c r="F23" s="56">
        <f>'付表1'!R22</f>
      </c>
      <c r="G23" s="163"/>
      <c r="H23" s="53">
        <f t="shared" si="0"/>
      </c>
      <c r="I23" s="54">
        <f>'付表1'!U22</f>
      </c>
      <c r="J23" s="163"/>
      <c r="K23" s="383">
        <f t="shared" si="2"/>
      </c>
      <c r="L23" s="548"/>
      <c r="M23" s="546">
        <f>IF(COUNTA('付表1'!O22)=0,"",'付表1'!O22)</f>
      </c>
      <c r="N23" s="546"/>
      <c r="O23" s="546"/>
      <c r="P23" s="539"/>
      <c r="Q23" s="539"/>
      <c r="R23" s="540"/>
      <c r="S23" s="520">
        <f t="shared" si="3"/>
      </c>
      <c r="T23" s="520"/>
      <c r="U23" s="521"/>
      <c r="V23" s="527"/>
      <c r="W23" s="528"/>
      <c r="X23" s="529"/>
      <c r="Y23" s="555"/>
      <c r="Z23" s="556"/>
      <c r="AA23" s="557"/>
    </row>
    <row r="24" spans="2:27" ht="21.75" customHeight="1">
      <c r="B24" s="43">
        <f>IF(COUNTA('付表1'!B23)=0,"",'付表1'!B23)</f>
      </c>
      <c r="C24" s="36">
        <f>IF(COUNTA('付表1'!D23)=0,"",'付表1'!D23)</f>
      </c>
      <c r="D24" s="39">
        <f>IF(COUNTA('付表1'!F23)=0,"",'付表1'!F23)</f>
      </c>
      <c r="E24" s="55">
        <f t="shared" si="1"/>
      </c>
      <c r="F24" s="56">
        <f>'付表1'!R23</f>
      </c>
      <c r="G24" s="163"/>
      <c r="H24" s="53">
        <f t="shared" si="0"/>
      </c>
      <c r="I24" s="54">
        <f>'付表1'!U23</f>
      </c>
      <c r="J24" s="163"/>
      <c r="K24" s="383">
        <f t="shared" si="2"/>
      </c>
      <c r="L24" s="548"/>
      <c r="M24" s="546">
        <f>IF(COUNTA('付表1'!O23)=0,"",'付表1'!O23)</f>
      </c>
      <c r="N24" s="546"/>
      <c r="O24" s="546"/>
      <c r="P24" s="539"/>
      <c r="Q24" s="539"/>
      <c r="R24" s="540"/>
      <c r="S24" s="520">
        <f t="shared" si="3"/>
      </c>
      <c r="T24" s="520"/>
      <c r="U24" s="521"/>
      <c r="V24" s="527"/>
      <c r="W24" s="528"/>
      <c r="X24" s="529"/>
      <c r="Y24" s="555"/>
      <c r="Z24" s="556"/>
      <c r="AA24" s="557"/>
    </row>
    <row r="25" spans="2:27" ht="21.75" customHeight="1" thickBot="1">
      <c r="B25" s="44">
        <f>IF(COUNTA('付表1'!B24)=0,"",'付表1'!B24)</f>
      </c>
      <c r="C25" s="45">
        <f>IF(COUNTA('付表1'!D24)=0,"",'付表1'!D24)</f>
      </c>
      <c r="D25" s="46">
        <f>IF(COUNTA('付表1'!F24)=0,"",'付表1'!F24)</f>
      </c>
      <c r="E25" s="59"/>
      <c r="F25" s="60"/>
      <c r="G25" s="165"/>
      <c r="H25" s="61"/>
      <c r="I25" s="62">
        <f>'付表1'!U24</f>
      </c>
      <c r="J25" s="164"/>
      <c r="K25" s="385"/>
      <c r="L25" s="549"/>
      <c r="M25" s="547"/>
      <c r="N25" s="547"/>
      <c r="O25" s="547"/>
      <c r="P25" s="541"/>
      <c r="Q25" s="541"/>
      <c r="R25" s="542"/>
      <c r="S25" s="520">
        <f t="shared" si="3"/>
      </c>
      <c r="T25" s="520"/>
      <c r="U25" s="521"/>
      <c r="V25" s="530"/>
      <c r="W25" s="531"/>
      <c r="X25" s="532"/>
      <c r="Y25" s="558"/>
      <c r="Z25" s="559"/>
      <c r="AA25" s="560"/>
    </row>
    <row r="26" spans="2:27" ht="21.75" customHeight="1" thickBot="1" thickTop="1">
      <c r="B26" s="518" t="s">
        <v>21</v>
      </c>
      <c r="C26" s="519"/>
      <c r="D26" s="47"/>
      <c r="E26" s="63">
        <f t="shared" si="1"/>
      </c>
      <c r="F26" s="64">
        <f>'付表1'!R25</f>
      </c>
      <c r="G26" s="166"/>
      <c r="H26" s="65">
        <f>IF(COUNT(J26)=0,"",I26*(100-J26)/100)</f>
      </c>
      <c r="I26" s="66">
        <f>'付表1'!U25</f>
      </c>
      <c r="J26" s="168"/>
      <c r="K26" s="405">
        <f t="shared" si="2"/>
      </c>
      <c r="L26" s="551"/>
      <c r="M26" s="550">
        <f>IF(COUNTA('付表1'!O25)=0,"",'付表1'!O25)</f>
      </c>
      <c r="N26" s="550"/>
      <c r="O26" s="550"/>
      <c r="P26" s="543"/>
      <c r="Q26" s="543"/>
      <c r="R26" s="544"/>
      <c r="S26" s="522">
        <f>IF(COUNT(Y26)=0,"",V26*(100-Y26)/100)</f>
      </c>
      <c r="T26" s="522"/>
      <c r="U26" s="523"/>
      <c r="V26" s="552"/>
      <c r="W26" s="553"/>
      <c r="X26" s="554"/>
      <c r="Y26" s="561"/>
      <c r="Z26" s="562"/>
      <c r="AA26" s="563"/>
    </row>
    <row r="27" ht="12.75" customHeight="1"/>
    <row r="28" spans="2:21" ht="13.5" customHeight="1">
      <c r="B28" s="515" t="s">
        <v>34</v>
      </c>
      <c r="C28" s="515"/>
      <c r="D28" s="515"/>
      <c r="E28" s="515"/>
      <c r="F28" s="515"/>
      <c r="G28" s="515"/>
      <c r="H28" s="515"/>
      <c r="I28" s="515"/>
      <c r="J28" s="515"/>
      <c r="K28" s="515"/>
      <c r="L28" s="515"/>
      <c r="M28" s="515"/>
      <c r="N28" s="515"/>
      <c r="O28" s="515"/>
      <c r="P28" s="515"/>
      <c r="Q28" s="515"/>
      <c r="R28" s="515"/>
      <c r="S28" s="515"/>
      <c r="T28" s="141"/>
      <c r="U28" s="141"/>
    </row>
    <row r="31" ht="13.5">
      <c r="O31" s="195"/>
    </row>
    <row r="32" ht="14.25">
      <c r="M32" s="161"/>
    </row>
  </sheetData>
  <sheetProtection/>
  <protectedRanges>
    <protectedRange sqref="R12:S13" name="範囲1"/>
  </protectedRanges>
  <mergeCells count="86">
    <mergeCell ref="K21:L21"/>
    <mergeCell ref="K22:L22"/>
    <mergeCell ref="M22:O22"/>
    <mergeCell ref="L12:N12"/>
    <mergeCell ref="P12:Q12"/>
    <mergeCell ref="K15:L15"/>
    <mergeCell ref="K16:L16"/>
    <mergeCell ref="K17:L17"/>
    <mergeCell ref="K18:L18"/>
    <mergeCell ref="P17:R17"/>
    <mergeCell ref="Y25:AA25"/>
    <mergeCell ref="Y26:AA26"/>
    <mergeCell ref="T12:V12"/>
    <mergeCell ref="X12:Y12"/>
    <mergeCell ref="Y17:AA17"/>
    <mergeCell ref="Y18:AA18"/>
    <mergeCell ref="Y19:AA19"/>
    <mergeCell ref="Y20:AA20"/>
    <mergeCell ref="Y21:AA21"/>
    <mergeCell ref="Y22:AA22"/>
    <mergeCell ref="V21:X21"/>
    <mergeCell ref="V22:X22"/>
    <mergeCell ref="V23:X23"/>
    <mergeCell ref="V24:X24"/>
    <mergeCell ref="Y23:AA23"/>
    <mergeCell ref="Y24:AA24"/>
    <mergeCell ref="V26:X26"/>
    <mergeCell ref="K14:R14"/>
    <mergeCell ref="P20:R20"/>
    <mergeCell ref="P21:R21"/>
    <mergeCell ref="P22:R22"/>
    <mergeCell ref="P23:R23"/>
    <mergeCell ref="P24:R24"/>
    <mergeCell ref="K19:L19"/>
    <mergeCell ref="K20:L20"/>
    <mergeCell ref="K23:L23"/>
    <mergeCell ref="M24:O24"/>
    <mergeCell ref="M25:O25"/>
    <mergeCell ref="K24:L24"/>
    <mergeCell ref="K25:L25"/>
    <mergeCell ref="M26:O26"/>
    <mergeCell ref="K26:L26"/>
    <mergeCell ref="P18:R18"/>
    <mergeCell ref="P19:R19"/>
    <mergeCell ref="P25:R25"/>
    <mergeCell ref="P26:R26"/>
    <mergeCell ref="M17:O17"/>
    <mergeCell ref="M18:O18"/>
    <mergeCell ref="M19:O19"/>
    <mergeCell ref="M20:O20"/>
    <mergeCell ref="M21:O21"/>
    <mergeCell ref="M23:O23"/>
    <mergeCell ref="S17:U17"/>
    <mergeCell ref="S18:U18"/>
    <mergeCell ref="S19:U19"/>
    <mergeCell ref="S20:U20"/>
    <mergeCell ref="S15:U15"/>
    <mergeCell ref="V15:X15"/>
    <mergeCell ref="Y15:AA15"/>
    <mergeCell ref="Y16:AA16"/>
    <mergeCell ref="M16:O16"/>
    <mergeCell ref="P16:R16"/>
    <mergeCell ref="S16:U16"/>
    <mergeCell ref="M15:O15"/>
    <mergeCell ref="P15:R15"/>
    <mergeCell ref="V16:X16"/>
    <mergeCell ref="S26:U26"/>
    <mergeCell ref="S21:U21"/>
    <mergeCell ref="S22:U22"/>
    <mergeCell ref="S23:U23"/>
    <mergeCell ref="S24:U24"/>
    <mergeCell ref="V17:X17"/>
    <mergeCell ref="V18:X18"/>
    <mergeCell ref="V19:X19"/>
    <mergeCell ref="V20:X20"/>
    <mergeCell ref="V25:X25"/>
    <mergeCell ref="S14:U14"/>
    <mergeCell ref="V14:Z14"/>
    <mergeCell ref="B14:B16"/>
    <mergeCell ref="C14:C16"/>
    <mergeCell ref="B28:S28"/>
    <mergeCell ref="E14:G14"/>
    <mergeCell ref="B26:C26"/>
    <mergeCell ref="D14:D16"/>
    <mergeCell ref="H14:J14"/>
    <mergeCell ref="S25:U25"/>
  </mergeCells>
  <printOptions/>
  <pageMargins left="0.5118110236220472" right="0.2755905511811024" top="0.5905511811023623" bottom="0.3937007874015748" header="0.35433070866141736" footer="0.1968503937007874"/>
  <pageSetup horizontalDpi="300" verticalDpi="300" orientation="landscape" paperSize="9" r:id="rId1"/>
  <headerFooter alignWithMargins="0">
    <oddFooter>&amp;L&amp;8 2018.02&amp;C-6-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J1" sqref="J1"/>
    </sheetView>
  </sheetViews>
  <sheetFormatPr defaultColWidth="9.00390625" defaultRowHeight="13.5"/>
  <cols>
    <col min="1" max="1" width="3.00390625" style="0" customWidth="1"/>
    <col min="2" max="2" width="1.75390625" style="0" customWidth="1"/>
    <col min="3" max="3" width="7.625" style="0" customWidth="1"/>
    <col min="4" max="4" width="60.75390625" style="0" customWidth="1"/>
    <col min="5" max="5" width="2.50390625" style="0" customWidth="1"/>
    <col min="6" max="6" width="14.75390625" style="0" customWidth="1"/>
    <col min="7" max="7" width="9.375" style="0" customWidth="1"/>
  </cols>
  <sheetData>
    <row r="1" spans="1:4" ht="19.5" customHeight="1">
      <c r="A1" s="12" t="s">
        <v>25</v>
      </c>
      <c r="B1" s="12"/>
      <c r="C1" s="12"/>
      <c r="D1" s="12"/>
    </row>
    <row r="2" ht="18" customHeight="1"/>
    <row r="3" spans="1:2" s="18" customFormat="1" ht="18" customHeight="1">
      <c r="A3" s="17"/>
      <c r="B3" s="18" t="s">
        <v>174</v>
      </c>
    </row>
    <row r="4" spans="1:2" s="18" customFormat="1" ht="18" customHeight="1">
      <c r="A4" s="17"/>
      <c r="B4" s="18" t="s">
        <v>176</v>
      </c>
    </row>
    <row r="5" s="18" customFormat="1" ht="6" customHeight="1">
      <c r="A5" s="17"/>
    </row>
    <row r="6" spans="1:3" ht="18" customHeight="1">
      <c r="A6" s="15"/>
      <c r="B6" s="15"/>
      <c r="C6" s="229" t="s">
        <v>323</v>
      </c>
    </row>
    <row r="7" ht="18" customHeight="1" thickBot="1"/>
    <row r="8" spans="2:6" ht="25.5" customHeight="1" thickBot="1">
      <c r="B8" s="570" t="s">
        <v>26</v>
      </c>
      <c r="C8" s="571"/>
      <c r="D8" s="571"/>
      <c r="E8" s="572"/>
      <c r="F8" s="22" t="s">
        <v>27</v>
      </c>
    </row>
    <row r="9" spans="2:6" ht="42" customHeight="1" thickTop="1">
      <c r="B9" s="107"/>
      <c r="C9" s="104" t="s">
        <v>4</v>
      </c>
      <c r="D9" s="111"/>
      <c r="E9" s="112"/>
      <c r="F9" s="171"/>
    </row>
    <row r="10" spans="2:6" ht="42" customHeight="1">
      <c r="B10" s="108"/>
      <c r="C10" s="105" t="s">
        <v>5</v>
      </c>
      <c r="D10" s="92"/>
      <c r="E10" s="105"/>
      <c r="F10" s="172"/>
    </row>
    <row r="11" spans="2:6" ht="42" customHeight="1">
      <c r="B11" s="108"/>
      <c r="C11" s="105" t="s">
        <v>6</v>
      </c>
      <c r="D11" s="92"/>
      <c r="E11" s="105"/>
      <c r="F11" s="172"/>
    </row>
    <row r="12" spans="2:6" ht="42" customHeight="1">
      <c r="B12" s="108"/>
      <c r="C12" s="105" t="s">
        <v>7</v>
      </c>
      <c r="D12" s="92"/>
      <c r="E12" s="105"/>
      <c r="F12" s="172"/>
    </row>
    <row r="13" spans="2:6" ht="42" customHeight="1">
      <c r="B13" s="108"/>
      <c r="C13" s="105" t="s">
        <v>8</v>
      </c>
      <c r="D13" s="92"/>
      <c r="E13" s="105"/>
      <c r="F13" s="172"/>
    </row>
    <row r="14" spans="2:6" ht="42" customHeight="1">
      <c r="B14" s="108"/>
      <c r="C14" s="105" t="s">
        <v>9</v>
      </c>
      <c r="D14" s="92"/>
      <c r="E14" s="105"/>
      <c r="F14" s="172"/>
    </row>
    <row r="15" spans="2:6" ht="42" customHeight="1">
      <c r="B15" s="108"/>
      <c r="C15" s="105" t="s">
        <v>10</v>
      </c>
      <c r="D15" s="92"/>
      <c r="E15" s="105"/>
      <c r="F15" s="172"/>
    </row>
    <row r="16" spans="2:6" ht="42" customHeight="1">
      <c r="B16" s="108"/>
      <c r="C16" s="92" t="s">
        <v>144</v>
      </c>
      <c r="D16" s="200"/>
      <c r="E16" s="105" t="s">
        <v>145</v>
      </c>
      <c r="F16" s="172"/>
    </row>
    <row r="17" spans="2:6" ht="42" customHeight="1" thickBot="1">
      <c r="B17" s="109"/>
      <c r="C17" s="110" t="s">
        <v>144</v>
      </c>
      <c r="D17" s="174"/>
      <c r="E17" s="106" t="s">
        <v>146</v>
      </c>
      <c r="F17" s="173"/>
    </row>
    <row r="19" ht="13.5">
      <c r="C19" s="20" t="s">
        <v>220</v>
      </c>
    </row>
  </sheetData>
  <sheetProtection/>
  <mergeCells count="1">
    <mergeCell ref="B8:E8"/>
  </mergeCells>
  <printOptions/>
  <pageMargins left="0.7086614173228347" right="0.3937007874015748" top="0.7874015748031497" bottom="0.7874015748031497" header="0.5118110236220472" footer="0.5118110236220472"/>
  <pageSetup fitToHeight="1" fitToWidth="1" horizontalDpi="300" verticalDpi="300" orientation="portrait" paperSize="9" r:id="rId1"/>
  <headerFooter alignWithMargins="0">
    <oddFooter>&amp;L&amp;8 2018.02&amp;C-7-</oddFooter>
  </headerFooter>
</worksheet>
</file>

<file path=xl/worksheets/sheet9.xml><?xml version="1.0" encoding="utf-8"?>
<worksheet xmlns="http://schemas.openxmlformats.org/spreadsheetml/2006/main" xmlns:r="http://schemas.openxmlformats.org/officeDocument/2006/relationships">
  <dimension ref="B1:L33"/>
  <sheetViews>
    <sheetView zoomScalePageLayoutView="0" workbookViewId="0" topLeftCell="A1">
      <selection activeCell="J1" sqref="J1"/>
    </sheetView>
  </sheetViews>
  <sheetFormatPr defaultColWidth="9.00390625" defaultRowHeight="13.5"/>
  <cols>
    <col min="1" max="1" width="1.12109375" style="253" customWidth="1"/>
    <col min="2" max="2" width="7.125" style="253" customWidth="1"/>
    <col min="3" max="3" width="26.625" style="253" customWidth="1"/>
    <col min="4" max="4" width="14.625" style="253" customWidth="1"/>
    <col min="5" max="5" width="7.625" style="253" customWidth="1"/>
    <col min="6" max="6" width="3.125" style="253" customWidth="1"/>
    <col min="7" max="7" width="4.625" style="253" customWidth="1"/>
    <col min="8" max="8" width="3.125" style="253" customWidth="1"/>
    <col min="9" max="9" width="4.625" style="253" customWidth="1"/>
    <col min="10" max="10" width="3.125" style="253" customWidth="1"/>
    <col min="11" max="11" width="12.625" style="253" customWidth="1"/>
    <col min="12" max="12" width="62.625" style="253" customWidth="1"/>
    <col min="13" max="13" width="5.125" style="253" customWidth="1"/>
    <col min="14" max="16384" width="9.00390625" style="253" customWidth="1"/>
  </cols>
  <sheetData>
    <row r="1" spans="2:3" ht="18.75" customHeight="1">
      <c r="B1" s="252" t="s">
        <v>28</v>
      </c>
      <c r="C1" s="252"/>
    </row>
    <row r="2" spans="2:3" ht="16.5" customHeight="1">
      <c r="B2" s="254" t="s">
        <v>258</v>
      </c>
      <c r="C2" s="254"/>
    </row>
    <row r="3" spans="2:3" ht="16.5" customHeight="1">
      <c r="B3" s="255" t="s">
        <v>259</v>
      </c>
      <c r="C3" s="255"/>
    </row>
    <row r="4" ht="12" customHeight="1"/>
    <row r="5" spans="2:3" ht="13.5" customHeight="1">
      <c r="B5" s="16" t="s">
        <v>260</v>
      </c>
      <c r="C5" s="16"/>
    </row>
    <row r="6" spans="2:4" ht="17.25" customHeight="1">
      <c r="B6" s="255" t="s">
        <v>324</v>
      </c>
      <c r="C6" s="255"/>
      <c r="D6" s="255"/>
    </row>
    <row r="7" spans="2:4" ht="17.25" customHeight="1">
      <c r="B7" s="296"/>
      <c r="C7" s="297" t="s">
        <v>275</v>
      </c>
      <c r="D7" s="255"/>
    </row>
    <row r="8" spans="2:4" ht="17.25" customHeight="1">
      <c r="B8" s="296"/>
      <c r="C8" s="298" t="s">
        <v>276</v>
      </c>
      <c r="D8" s="255"/>
    </row>
    <row r="9" spans="2:4" ht="17.25" customHeight="1">
      <c r="B9" s="255" t="s">
        <v>325</v>
      </c>
      <c r="C9" s="255"/>
      <c r="D9" s="255"/>
    </row>
    <row r="10" spans="2:3" ht="15" customHeight="1">
      <c r="B10" s="256"/>
      <c r="C10" s="256"/>
    </row>
    <row r="11" spans="2:4" ht="24" customHeight="1" thickBot="1">
      <c r="B11" s="287" t="s">
        <v>261</v>
      </c>
      <c r="C11" s="573"/>
      <c r="D11" s="573"/>
    </row>
    <row r="12" ht="12.75" customHeight="1"/>
    <row r="13" spans="2:12" ht="13.5" customHeight="1">
      <c r="B13" s="592" t="s">
        <v>262</v>
      </c>
      <c r="C13" s="593"/>
      <c r="D13" s="599" t="s">
        <v>272</v>
      </c>
      <c r="E13" s="580" t="s">
        <v>263</v>
      </c>
      <c r="F13" s="581"/>
      <c r="G13" s="581"/>
      <c r="H13" s="581"/>
      <c r="I13" s="581"/>
      <c r="J13" s="582"/>
      <c r="K13" s="599" t="s">
        <v>274</v>
      </c>
      <c r="L13" s="602" t="s">
        <v>273</v>
      </c>
    </row>
    <row r="14" spans="2:12" ht="13.5">
      <c r="B14" s="594"/>
      <c r="C14" s="595"/>
      <c r="D14" s="600"/>
      <c r="E14" s="583"/>
      <c r="F14" s="584"/>
      <c r="G14" s="584"/>
      <c r="H14" s="584"/>
      <c r="I14" s="584"/>
      <c r="J14" s="585"/>
      <c r="K14" s="605"/>
      <c r="L14" s="603"/>
    </row>
    <row r="15" spans="2:12" ht="14.25" thickBot="1">
      <c r="B15" s="596"/>
      <c r="C15" s="597"/>
      <c r="D15" s="601"/>
      <c r="E15" s="586"/>
      <c r="F15" s="587"/>
      <c r="G15" s="587"/>
      <c r="H15" s="587"/>
      <c r="I15" s="587"/>
      <c r="J15" s="588"/>
      <c r="K15" s="606"/>
      <c r="L15" s="604"/>
    </row>
    <row r="16" spans="2:12" ht="20.25" customHeight="1" thickTop="1">
      <c r="B16" s="574" t="s">
        <v>326</v>
      </c>
      <c r="C16" s="575"/>
      <c r="D16" s="589"/>
      <c r="E16" s="280"/>
      <c r="F16" s="274" t="s">
        <v>207</v>
      </c>
      <c r="G16" s="283"/>
      <c r="H16" s="274" t="s">
        <v>221</v>
      </c>
      <c r="I16" s="283"/>
      <c r="J16" s="275" t="s">
        <v>271</v>
      </c>
      <c r="K16" s="292"/>
      <c r="L16" s="288"/>
    </row>
    <row r="17" spans="2:12" ht="20.25" customHeight="1">
      <c r="B17" s="576"/>
      <c r="C17" s="577"/>
      <c r="D17" s="590"/>
      <c r="E17" s="281"/>
      <c r="F17" s="276" t="s">
        <v>207</v>
      </c>
      <c r="G17" s="284"/>
      <c r="H17" s="276" t="s">
        <v>221</v>
      </c>
      <c r="I17" s="284"/>
      <c r="J17" s="277" t="s">
        <v>271</v>
      </c>
      <c r="K17" s="293"/>
      <c r="L17" s="289"/>
    </row>
    <row r="18" spans="2:12" ht="20.25" customHeight="1" thickBot="1">
      <c r="B18" s="578"/>
      <c r="C18" s="579"/>
      <c r="D18" s="591"/>
      <c r="E18" s="282"/>
      <c r="F18" s="278" t="s">
        <v>207</v>
      </c>
      <c r="G18" s="285"/>
      <c r="H18" s="278" t="s">
        <v>221</v>
      </c>
      <c r="I18" s="285"/>
      <c r="J18" s="279" t="s">
        <v>271</v>
      </c>
      <c r="K18" s="294"/>
      <c r="L18" s="290"/>
    </row>
    <row r="19" spans="2:12" ht="20.25" customHeight="1" thickTop="1">
      <c r="B19" s="598" t="s">
        <v>327</v>
      </c>
      <c r="C19" s="575"/>
      <c r="D19" s="589"/>
      <c r="E19" s="280"/>
      <c r="F19" s="274" t="s">
        <v>207</v>
      </c>
      <c r="G19" s="283"/>
      <c r="H19" s="274" t="s">
        <v>221</v>
      </c>
      <c r="I19" s="283"/>
      <c r="J19" s="275" t="s">
        <v>271</v>
      </c>
      <c r="K19" s="292"/>
      <c r="L19" s="288"/>
    </row>
    <row r="20" spans="2:12" ht="20.25" customHeight="1">
      <c r="B20" s="576"/>
      <c r="C20" s="577"/>
      <c r="D20" s="590"/>
      <c r="E20" s="281"/>
      <c r="F20" s="276" t="s">
        <v>207</v>
      </c>
      <c r="G20" s="284"/>
      <c r="H20" s="276" t="s">
        <v>221</v>
      </c>
      <c r="I20" s="284"/>
      <c r="J20" s="277" t="s">
        <v>271</v>
      </c>
      <c r="K20" s="293"/>
      <c r="L20" s="289"/>
    </row>
    <row r="21" spans="2:12" ht="20.25" customHeight="1" thickBot="1">
      <c r="B21" s="578"/>
      <c r="C21" s="579"/>
      <c r="D21" s="591"/>
      <c r="E21" s="282"/>
      <c r="F21" s="278" t="s">
        <v>207</v>
      </c>
      <c r="G21" s="285"/>
      <c r="H21" s="278" t="s">
        <v>221</v>
      </c>
      <c r="I21" s="285"/>
      <c r="J21" s="279" t="s">
        <v>271</v>
      </c>
      <c r="K21" s="295"/>
      <c r="L21" s="291"/>
    </row>
    <row r="22" spans="2:12" ht="20.25" customHeight="1" thickTop="1">
      <c r="B22" s="598" t="s">
        <v>328</v>
      </c>
      <c r="C22" s="575"/>
      <c r="D22" s="589"/>
      <c r="E22" s="280"/>
      <c r="F22" s="274" t="s">
        <v>207</v>
      </c>
      <c r="G22" s="283"/>
      <c r="H22" s="274" t="s">
        <v>221</v>
      </c>
      <c r="I22" s="283"/>
      <c r="J22" s="275" t="s">
        <v>271</v>
      </c>
      <c r="K22" s="292"/>
      <c r="L22" s="288"/>
    </row>
    <row r="23" spans="2:12" ht="20.25" customHeight="1">
      <c r="B23" s="576"/>
      <c r="C23" s="577"/>
      <c r="D23" s="590"/>
      <c r="E23" s="281"/>
      <c r="F23" s="276" t="s">
        <v>207</v>
      </c>
      <c r="G23" s="284"/>
      <c r="H23" s="276" t="s">
        <v>221</v>
      </c>
      <c r="I23" s="284"/>
      <c r="J23" s="277" t="s">
        <v>271</v>
      </c>
      <c r="K23" s="293"/>
      <c r="L23" s="289"/>
    </row>
    <row r="24" spans="2:12" ht="20.25" customHeight="1" thickBot="1">
      <c r="B24" s="578"/>
      <c r="C24" s="579"/>
      <c r="D24" s="591"/>
      <c r="E24" s="282"/>
      <c r="F24" s="278" t="s">
        <v>207</v>
      </c>
      <c r="G24" s="285"/>
      <c r="H24" s="278" t="s">
        <v>221</v>
      </c>
      <c r="I24" s="285"/>
      <c r="J24" s="279" t="s">
        <v>271</v>
      </c>
      <c r="K24" s="295"/>
      <c r="L24" s="291"/>
    </row>
    <row r="25" spans="2:12" ht="20.25" customHeight="1" thickTop="1">
      <c r="B25" s="574" t="s">
        <v>329</v>
      </c>
      <c r="C25" s="575"/>
      <c r="D25" s="589"/>
      <c r="E25" s="280"/>
      <c r="F25" s="274" t="s">
        <v>207</v>
      </c>
      <c r="G25" s="283"/>
      <c r="H25" s="274" t="s">
        <v>221</v>
      </c>
      <c r="I25" s="283"/>
      <c r="J25" s="275" t="s">
        <v>271</v>
      </c>
      <c r="K25" s="292"/>
      <c r="L25" s="288"/>
    </row>
    <row r="26" spans="2:12" ht="20.25" customHeight="1">
      <c r="B26" s="576"/>
      <c r="C26" s="577"/>
      <c r="D26" s="590"/>
      <c r="E26" s="281"/>
      <c r="F26" s="276" t="s">
        <v>207</v>
      </c>
      <c r="G26" s="284"/>
      <c r="H26" s="276" t="s">
        <v>221</v>
      </c>
      <c r="I26" s="284"/>
      <c r="J26" s="277" t="s">
        <v>271</v>
      </c>
      <c r="K26" s="293"/>
      <c r="L26" s="289"/>
    </row>
    <row r="27" spans="2:12" ht="20.25" customHeight="1" thickBot="1">
      <c r="B27" s="578"/>
      <c r="C27" s="579"/>
      <c r="D27" s="591"/>
      <c r="E27" s="282"/>
      <c r="F27" s="278" t="s">
        <v>207</v>
      </c>
      <c r="G27" s="285"/>
      <c r="H27" s="278" t="s">
        <v>221</v>
      </c>
      <c r="I27" s="285"/>
      <c r="J27" s="279" t="s">
        <v>271</v>
      </c>
      <c r="K27" s="295"/>
      <c r="L27" s="291"/>
    </row>
    <row r="28" spans="2:12" ht="20.25" customHeight="1" thickTop="1">
      <c r="B28" s="598" t="s">
        <v>330</v>
      </c>
      <c r="C28" s="575"/>
      <c r="D28" s="589"/>
      <c r="E28" s="280"/>
      <c r="F28" s="274" t="s">
        <v>207</v>
      </c>
      <c r="G28" s="283"/>
      <c r="H28" s="274" t="s">
        <v>221</v>
      </c>
      <c r="I28" s="283"/>
      <c r="J28" s="275" t="s">
        <v>271</v>
      </c>
      <c r="K28" s="292"/>
      <c r="L28" s="288"/>
    </row>
    <row r="29" spans="2:12" ht="20.25" customHeight="1">
      <c r="B29" s="576"/>
      <c r="C29" s="577"/>
      <c r="D29" s="590"/>
      <c r="E29" s="281"/>
      <c r="F29" s="276" t="s">
        <v>207</v>
      </c>
      <c r="G29" s="284"/>
      <c r="H29" s="276" t="s">
        <v>221</v>
      </c>
      <c r="I29" s="284"/>
      <c r="J29" s="277" t="s">
        <v>271</v>
      </c>
      <c r="K29" s="293"/>
      <c r="L29" s="289"/>
    </row>
    <row r="30" spans="2:12" ht="20.25" customHeight="1" thickBot="1">
      <c r="B30" s="578"/>
      <c r="C30" s="579"/>
      <c r="D30" s="591"/>
      <c r="E30" s="282"/>
      <c r="F30" s="278" t="s">
        <v>207</v>
      </c>
      <c r="G30" s="285"/>
      <c r="H30" s="278" t="s">
        <v>221</v>
      </c>
      <c r="I30" s="285"/>
      <c r="J30" s="279" t="s">
        <v>271</v>
      </c>
      <c r="K30" s="295"/>
      <c r="L30" s="291"/>
    </row>
    <row r="31" spans="2:12" ht="20.25" customHeight="1" thickTop="1">
      <c r="B31" s="574" t="s">
        <v>331</v>
      </c>
      <c r="C31" s="575"/>
      <c r="D31" s="589"/>
      <c r="E31" s="280"/>
      <c r="F31" s="274" t="s">
        <v>207</v>
      </c>
      <c r="G31" s="283"/>
      <c r="H31" s="274" t="s">
        <v>221</v>
      </c>
      <c r="I31" s="283"/>
      <c r="J31" s="275" t="s">
        <v>271</v>
      </c>
      <c r="K31" s="292"/>
      <c r="L31" s="288"/>
    </row>
    <row r="32" spans="2:12" ht="20.25" customHeight="1">
      <c r="B32" s="576"/>
      <c r="C32" s="577"/>
      <c r="D32" s="590"/>
      <c r="E32" s="281"/>
      <c r="F32" s="276" t="s">
        <v>207</v>
      </c>
      <c r="G32" s="284"/>
      <c r="H32" s="276" t="s">
        <v>221</v>
      </c>
      <c r="I32" s="284"/>
      <c r="J32" s="277" t="s">
        <v>271</v>
      </c>
      <c r="K32" s="293"/>
      <c r="L32" s="289"/>
    </row>
    <row r="33" spans="2:12" ht="20.25" customHeight="1" thickBot="1">
      <c r="B33" s="578"/>
      <c r="C33" s="579"/>
      <c r="D33" s="591"/>
      <c r="E33" s="286"/>
      <c r="F33" s="278" t="s">
        <v>207</v>
      </c>
      <c r="G33" s="285"/>
      <c r="H33" s="278" t="s">
        <v>221</v>
      </c>
      <c r="I33" s="285"/>
      <c r="J33" s="279" t="s">
        <v>271</v>
      </c>
      <c r="K33" s="295"/>
      <c r="L33" s="291"/>
    </row>
    <row r="34" ht="14.25" thickTop="1"/>
  </sheetData>
  <sheetProtection/>
  <mergeCells count="18">
    <mergeCell ref="B22:C24"/>
    <mergeCell ref="B25:C27"/>
    <mergeCell ref="B28:C30"/>
    <mergeCell ref="D13:D15"/>
    <mergeCell ref="L13:L15"/>
    <mergeCell ref="D16:D18"/>
    <mergeCell ref="D19:D21"/>
    <mergeCell ref="K13:K15"/>
    <mergeCell ref="C11:D11"/>
    <mergeCell ref="B31:C33"/>
    <mergeCell ref="E13:J15"/>
    <mergeCell ref="D22:D24"/>
    <mergeCell ref="D25:D27"/>
    <mergeCell ref="D28:D30"/>
    <mergeCell ref="D31:D33"/>
    <mergeCell ref="B13:C15"/>
    <mergeCell ref="B16:C18"/>
    <mergeCell ref="B19:C21"/>
  </mergeCells>
  <printOptions horizontalCentered="1"/>
  <pageMargins left="0.3937007874015748" right="0.2755905511811024" top="0.4724409448818898" bottom="0.4724409448818898" header="0.3937007874015748" footer="0.2755905511811024"/>
  <pageSetup horizontalDpi="300" verticalDpi="300" orientation="landscape" paperSize="9" scale="93" r:id="rId1"/>
  <headerFooter alignWithMargins="0">
    <oddFooter>&amp;L&amp;8 2018.02&amp;C-8-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交通エコロジー・モビリティ財団</dc:creator>
  <cp:keywords/>
  <dc:description/>
  <cp:lastModifiedBy>okuyama</cp:lastModifiedBy>
  <cp:lastPrinted>2018-02-16T02:48:12Z</cp:lastPrinted>
  <dcterms:created xsi:type="dcterms:W3CDTF">2003-07-12T02:07:55Z</dcterms:created>
  <dcterms:modified xsi:type="dcterms:W3CDTF">2018-02-23T02:02:11Z</dcterms:modified>
  <cp:category/>
  <cp:version/>
  <cp:contentType/>
  <cp:contentStatus/>
</cp:coreProperties>
</file>