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10.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035" windowHeight="11865" activeTab="0"/>
  </bookViews>
  <sheets>
    <sheet name="年間燃費集計表（全車平均）" sheetId="1" r:id="rId1"/>
    <sheet name="年間燃費集計表(積載重量別）" sheetId="2" r:id="rId2"/>
  </sheets>
  <definedNames>
    <definedName name="_xlnm.Print_Area" localSheetId="0">'年間燃費集計表（全車平均）'!$A$1:$AX$56</definedName>
  </definedNames>
  <calcPr fullCalcOnLoad="1"/>
</workbook>
</file>

<file path=xl/sharedStrings.xml><?xml version="1.0" encoding="utf-8"?>
<sst xmlns="http://schemas.openxmlformats.org/spreadsheetml/2006/main" count="801" uniqueCount="144">
  <si>
    <t>走行距離</t>
  </si>
  <si>
    <t>給油量</t>
  </si>
  <si>
    <t>燃費</t>
  </si>
  <si>
    <t>年度計</t>
  </si>
  <si>
    <t>年度</t>
  </si>
  <si>
    <t>燃料消費量・燃費実績集計表　</t>
  </si>
  <si>
    <t>㎞</t>
  </si>
  <si>
    <t>ℓ</t>
  </si>
  <si>
    <t>最大積載量1t以上2t未満</t>
  </si>
  <si>
    <t>車両ｸﾗｽ
（最大積載量）</t>
  </si>
  <si>
    <t>最大積載量2t以上4t未満</t>
  </si>
  <si>
    <t>最大積載量4t以上6t未満</t>
  </si>
  <si>
    <t>当月分の燃費実績は、前月最終給油から当月最終給油までの総走行距離、総給油量を基に計算する。</t>
  </si>
  <si>
    <t>毎月の最終給油日が一定(同じ日）している必要は無い。</t>
  </si>
  <si>
    <t>前期</t>
  </si>
  <si>
    <t>今期</t>
  </si>
  <si>
    <t>目標</t>
  </si>
  <si>
    <t>㎞/ℓ</t>
  </si>
  <si>
    <t>達成率</t>
  </si>
  <si>
    <t>%</t>
  </si>
  <si>
    <t>㎞/ℓ</t>
  </si>
  <si>
    <t>事業所全体</t>
  </si>
  <si>
    <t>４月</t>
  </si>
  <si>
    <t>５月</t>
  </si>
  <si>
    <t>３月</t>
  </si>
  <si>
    <t>６月</t>
  </si>
  <si>
    <t>７月</t>
  </si>
  <si>
    <t>８月</t>
  </si>
  <si>
    <t>９月</t>
  </si>
  <si>
    <t>１０月</t>
  </si>
  <si>
    <t>１１月</t>
  </si>
  <si>
    <t>１２月</t>
  </si>
  <si>
    <t>１月</t>
  </si>
  <si>
    <t>２月</t>
  </si>
  <si>
    <t>運転手</t>
  </si>
  <si>
    <t>車両
番号</t>
  </si>
  <si>
    <t>小計</t>
  </si>
  <si>
    <t>燃費改善目標：対前年度比アップ：</t>
  </si>
  <si>
    <t>最大積載量6t以上8t未満</t>
  </si>
  <si>
    <t>最大積載量8t以上10t未満</t>
  </si>
  <si>
    <t>最大積載量10t以上12t未満</t>
  </si>
  <si>
    <t>改善率</t>
  </si>
  <si>
    <t>％</t>
  </si>
  <si>
    <t>最大積載量12t以上17t未満</t>
  </si>
  <si>
    <t>最大積載量17t以上</t>
  </si>
  <si>
    <t>最大積載量1t未満</t>
  </si>
  <si>
    <t>￥</t>
  </si>
  <si>
    <t>燃料代</t>
  </si>
  <si>
    <t>燃料単価</t>
  </si>
  <si>
    <t>年間平均</t>
  </si>
  <si>
    <t>年間</t>
  </si>
  <si>
    <t>対売上</t>
  </si>
  <si>
    <t>売上</t>
  </si>
  <si>
    <t>燃料代比率</t>
  </si>
  <si>
    <t>エコモ運輸㈱東京営業所</t>
  </si>
  <si>
    <t>列1</t>
  </si>
  <si>
    <t>列2</t>
  </si>
  <si>
    <t>列3</t>
  </si>
  <si>
    <t>列4</t>
  </si>
  <si>
    <t>列5</t>
  </si>
  <si>
    <t>列6</t>
  </si>
  <si>
    <t>列7</t>
  </si>
  <si>
    <t>列8</t>
  </si>
  <si>
    <t>列9</t>
  </si>
  <si>
    <t>列10</t>
  </si>
  <si>
    <t>列11</t>
  </si>
  <si>
    <t>列12</t>
  </si>
  <si>
    <t>列13</t>
  </si>
  <si>
    <t>列14</t>
  </si>
  <si>
    <t>列15</t>
  </si>
  <si>
    <t>列16</t>
  </si>
  <si>
    <t>列17</t>
  </si>
  <si>
    <t>列18</t>
  </si>
  <si>
    <t>列19</t>
  </si>
  <si>
    <t>列20</t>
  </si>
  <si>
    <t>列21</t>
  </si>
  <si>
    <t>列22</t>
  </si>
  <si>
    <t>列23</t>
  </si>
  <si>
    <t>列24</t>
  </si>
  <si>
    <t>列25</t>
  </si>
  <si>
    <t>列26</t>
  </si>
  <si>
    <t>列27</t>
  </si>
  <si>
    <t>列28</t>
  </si>
  <si>
    <t>列29</t>
  </si>
  <si>
    <t>列30</t>
  </si>
  <si>
    <t>列31</t>
  </si>
  <si>
    <t>列32</t>
  </si>
  <si>
    <t>列33</t>
  </si>
  <si>
    <t>列34</t>
  </si>
  <si>
    <t>列35</t>
  </si>
  <si>
    <t>列36</t>
  </si>
  <si>
    <t>列37</t>
  </si>
  <si>
    <t>列38</t>
  </si>
  <si>
    <t>列39</t>
  </si>
  <si>
    <t>列40</t>
  </si>
  <si>
    <t>列41</t>
  </si>
  <si>
    <t>列42</t>
  </si>
  <si>
    <t>列43</t>
  </si>
  <si>
    <t>列44</t>
  </si>
  <si>
    <t>列45</t>
  </si>
  <si>
    <t>列46</t>
  </si>
  <si>
    <t>列47</t>
  </si>
  <si>
    <t>列48</t>
  </si>
  <si>
    <t>列49</t>
  </si>
  <si>
    <t>列50</t>
  </si>
  <si>
    <t>（注意）</t>
  </si>
  <si>
    <t>特種用途自動車（ローリー、冷凍車など）</t>
  </si>
  <si>
    <t>黄色のセルのみデータを入力します。他のセルは自動計算です。</t>
  </si>
  <si>
    <t>%</t>
  </si>
  <si>
    <t>４月</t>
  </si>
  <si>
    <t>５月</t>
  </si>
  <si>
    <t>６月</t>
  </si>
  <si>
    <t>７月</t>
  </si>
  <si>
    <t>８月</t>
  </si>
  <si>
    <t>９月</t>
  </si>
  <si>
    <t>１０月</t>
  </si>
  <si>
    <t>１１月</t>
  </si>
  <si>
    <t>１２月</t>
  </si>
  <si>
    <t>１月</t>
  </si>
  <si>
    <t>２月</t>
  </si>
  <si>
    <t>３月</t>
  </si>
  <si>
    <t>㎞/ℓ</t>
  </si>
  <si>
    <t>㎞</t>
  </si>
  <si>
    <t>ℓ</t>
  </si>
  <si>
    <t>％</t>
  </si>
  <si>
    <t>￥</t>
  </si>
  <si>
    <t>最大積載量クラスリスト：</t>
  </si>
  <si>
    <t>最大積載量1t未満</t>
  </si>
  <si>
    <t>最大積載量6t以上8t未満</t>
  </si>
  <si>
    <t>最大積載量8t以上10t未満</t>
  </si>
  <si>
    <t>最大積載量10t以上12t未満</t>
  </si>
  <si>
    <t>最大積載量12t以上17t未満</t>
  </si>
  <si>
    <t>最大積載量17t以上</t>
  </si>
  <si>
    <t>特種用途車（ローリー、冷凍車など）</t>
  </si>
  <si>
    <t>１．２トン</t>
  </si>
  <si>
    <t>１．５トン</t>
  </si>
  <si>
    <t>＊＊＊</t>
  </si>
  <si>
    <t>○○○</t>
  </si>
  <si>
    <t>３．５トン</t>
  </si>
  <si>
    <t>３．７トン</t>
  </si>
  <si>
    <t>△△△</t>
  </si>
  <si>
    <t>□□□</t>
  </si>
  <si>
    <t>以下のデータは消去しないこと。</t>
  </si>
  <si>
    <t>20xx</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</si>
</sst>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Red]\-#,###;0.0"/>
    <numFmt numFmtId="179" formatCode="###.00;0;0;"/>
    <numFmt numFmtId="180" formatCode="#,###;[Red]\-#,###;"/>
    <numFmt numFmtId="181" formatCode="#,##0_);[Red]\(#,##0\)"/>
    <numFmt numFmtId="182" formatCode="#,##0.0_);[Red]\(#,##0.0\)"/>
    <numFmt numFmtId="183" formatCode="0_ "/>
    <numFmt numFmtId="184" formatCode="#,##0.00_);[Red]\(#,##0.00\)"/>
    <numFmt numFmtId="185" formatCode="#,##0.000_);[Red]\(#,##0.000\)"/>
    <numFmt numFmtId="186" formatCode="#,##0.0000000000000000_);[Red]\(#,##0.0000000000000000\)"/>
    <numFmt numFmtId="187" formatCode="0.0%"/>
    <numFmt numFmtId="188" formatCode="0_);[Red]\(0\)"/>
    <numFmt numFmtId="189" formatCode="[$]ggge&quot;年&quot;m&quot;月&quot;d&quot;日&quot;;@"/>
    <numFmt numFmtId="190" formatCode="[$-411]gge&quot;年&quot;m&quot;月&quot;d&quot;日&quot;;@"/>
    <numFmt numFmtId="191" formatCode="[$]gge&quot;年&quot;m&quot;月&quot;d&quot;日&quot;;@"/>
  </numFmts>
  <fonts count="57">
    <font>
      <sz val="11"/>
      <name val="ＭＳ Ｐゴシック"/>
      <family val="3"/>
    </font>
    <font>
      <sz val="6"/>
      <name val="ＭＳ Ｐゴシック"/>
      <family val="3"/>
    </font>
    <font>
      <sz val="9"/>
      <name val="ＭＳ Ｐゴシック"/>
      <family val="3"/>
    </font>
    <font>
      <sz val="10"/>
      <name val="ＭＳ Ｐゴシック"/>
      <family val="3"/>
    </font>
    <font>
      <b/>
      <sz val="11"/>
      <name val="ＭＳ Ｐゴシック"/>
      <family val="3"/>
    </font>
    <font>
      <b/>
      <sz val="14"/>
      <name val="ＭＳ Ｐゴシック"/>
      <family val="3"/>
    </font>
    <font>
      <b/>
      <sz val="18"/>
      <name val="ＭＳ Ｐゴシック"/>
      <family val="3"/>
    </font>
    <font>
      <u val="single"/>
      <sz val="11"/>
      <color indexed="12"/>
      <name val="ＭＳ Ｐゴシック"/>
      <family val="3"/>
    </font>
    <font>
      <u val="single"/>
      <sz val="11"/>
      <color indexed="36"/>
      <name val="ＭＳ Ｐゴシック"/>
      <family val="3"/>
    </font>
    <font>
      <sz val="18"/>
      <name val="ＭＳ Ｐゴシック"/>
      <family val="3"/>
    </font>
    <font>
      <b/>
      <sz val="10"/>
      <name val="ＭＳ Ｐゴシック"/>
      <family val="3"/>
    </font>
    <font>
      <b/>
      <sz val="9"/>
      <name val="ＭＳ Ｐゴシック"/>
      <family val="3"/>
    </font>
    <font>
      <b/>
      <i/>
      <sz val="11"/>
      <name val="ＭＳ Ｐゴシック"/>
      <family val="3"/>
    </font>
    <font>
      <sz val="11"/>
      <color indexed="10"/>
      <name val="ＭＳ Ｐゴシック"/>
      <family val="3"/>
    </font>
    <font>
      <b/>
      <sz val="10"/>
      <color indexed="55"/>
      <name val="ＭＳ Ｐゴシック"/>
      <family val="3"/>
    </font>
    <font>
      <b/>
      <sz val="11"/>
      <color indexed="55"/>
      <name val="ＭＳ Ｐゴシック"/>
      <family val="3"/>
    </font>
    <font>
      <b/>
      <i/>
      <sz val="11"/>
      <color indexed="55"/>
      <name val="ＭＳ Ｐゴシック"/>
      <family val="3"/>
    </font>
    <font>
      <sz val="11"/>
      <color indexed="5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9"/>
      <color indexed="10"/>
      <name val="ＭＳ Ｐゴシック"/>
      <family val="3"/>
    </font>
    <font>
      <b/>
      <sz val="16"/>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1"/>
      <color rgb="FFFF0000"/>
      <name val="ＭＳ Ｐゴシック"/>
      <family val="3"/>
    </font>
    <font>
      <sz val="9"/>
      <color rgb="FFFF00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45"/>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style="hair"/>
      <bottom style="hair"/>
    </border>
    <border>
      <left style="double"/>
      <right style="hair"/>
      <top style="hair"/>
      <bottom style="hair"/>
    </border>
    <border>
      <left style="hair"/>
      <right style="double"/>
      <top style="hair"/>
      <bottom style="hair"/>
    </border>
    <border>
      <left style="hair"/>
      <right style="hair"/>
      <top>
        <color indexed="63"/>
      </top>
      <bottom style="hair"/>
    </border>
    <border>
      <left>
        <color indexed="63"/>
      </left>
      <right style="hair"/>
      <top>
        <color indexed="63"/>
      </top>
      <bottom style="hair"/>
    </border>
    <border>
      <left style="hair"/>
      <right>
        <color indexed="63"/>
      </right>
      <top>
        <color indexed="63"/>
      </top>
      <bottom style="hair"/>
    </border>
    <border>
      <left style="hair"/>
      <right style="hair"/>
      <top style="hair"/>
      <bottom style="double"/>
    </border>
    <border>
      <left style="thin"/>
      <right style="hair"/>
      <top style="hair"/>
      <bottom style="hair"/>
    </border>
    <border>
      <left style="thin"/>
      <right>
        <color indexed="63"/>
      </right>
      <top style="thin"/>
      <bottom style="thin"/>
    </border>
    <border>
      <left>
        <color indexed="63"/>
      </left>
      <right>
        <color indexed="63"/>
      </right>
      <top style="thin"/>
      <bottom style="thin"/>
    </border>
    <border>
      <left style="hair"/>
      <right style="double"/>
      <top style="double"/>
      <bottom style="hair"/>
    </border>
    <border>
      <left style="hair"/>
      <right style="double"/>
      <top style="hair"/>
      <bottom style="double"/>
    </border>
    <border>
      <left style="hair"/>
      <right>
        <color indexed="63"/>
      </right>
      <top style="hair"/>
      <bottom style="hair"/>
    </border>
    <border>
      <left style="hair"/>
      <right style="hair"/>
      <top style="hair"/>
      <bottom>
        <color indexed="63"/>
      </bottom>
    </border>
    <border>
      <left style="hair"/>
      <right style="double"/>
      <top style="hair"/>
      <bottom>
        <color indexed="63"/>
      </bottom>
    </border>
    <border>
      <left style="hair"/>
      <right>
        <color indexed="63"/>
      </right>
      <top style="hair"/>
      <bottom>
        <color indexed="63"/>
      </bottom>
    </border>
    <border>
      <left>
        <color indexed="63"/>
      </left>
      <right style="thin"/>
      <top style="thin"/>
      <bottom style="thin"/>
    </border>
    <border>
      <left style="double"/>
      <right style="hair"/>
      <top>
        <color indexed="63"/>
      </top>
      <bottom style="hair"/>
    </border>
    <border>
      <left style="thin"/>
      <right style="hair"/>
      <top>
        <color indexed="63"/>
      </top>
      <bottom style="hair"/>
    </border>
    <border>
      <left style="hair"/>
      <right style="double"/>
      <top>
        <color indexed="63"/>
      </top>
      <bottom style="hair"/>
    </border>
    <border>
      <left style="hair"/>
      <right>
        <color indexed="63"/>
      </right>
      <top style="hair"/>
      <bottom style="double"/>
    </border>
    <border>
      <left style="double"/>
      <right style="hair"/>
      <top style="hair"/>
      <bottom>
        <color indexed="63"/>
      </bottom>
    </border>
    <border>
      <left style="double"/>
      <right style="hair"/>
      <top style="hair"/>
      <bottom style="double"/>
    </border>
    <border>
      <left style="hair"/>
      <right style="thin"/>
      <top>
        <color indexed="63"/>
      </top>
      <bottom style="hair"/>
    </border>
    <border>
      <left style="hair"/>
      <right style="thin"/>
      <top style="hair"/>
      <bottom style="hair"/>
    </border>
    <border>
      <left style="hair"/>
      <right style="thin"/>
      <top style="hair"/>
      <bottom>
        <color indexed="63"/>
      </bottom>
    </border>
    <border>
      <left style="hair"/>
      <right style="thin"/>
      <top style="hair"/>
      <bottom style="double"/>
    </border>
    <border>
      <left style="double"/>
      <right>
        <color indexed="63"/>
      </right>
      <top>
        <color indexed="63"/>
      </top>
      <bottom style="hair"/>
    </border>
    <border>
      <left>
        <color indexed="63"/>
      </left>
      <right style="hair"/>
      <top style="hair"/>
      <bottom>
        <color indexed="63"/>
      </bottom>
    </border>
    <border>
      <left>
        <color indexed="63"/>
      </left>
      <right style="hair"/>
      <top style="hair"/>
      <bottom style="double"/>
    </border>
    <border>
      <left style="thin"/>
      <right style="hair"/>
      <top style="hair"/>
      <bottom>
        <color indexed="63"/>
      </bottom>
    </border>
    <border>
      <left style="thin"/>
      <right style="hair"/>
      <top style="hair"/>
      <bottom style="double"/>
    </border>
    <border>
      <left style="thin"/>
      <right style="hair"/>
      <top style="double"/>
      <bottom style="hair"/>
    </border>
    <border>
      <left style="hair"/>
      <right style="hair"/>
      <top style="double"/>
      <bottom style="hair"/>
    </border>
    <border>
      <left style="hair"/>
      <right style="thin"/>
      <top style="double"/>
      <bottom style="hair"/>
    </border>
    <border>
      <left style="hair"/>
      <right style="hair"/>
      <top>
        <color indexed="63"/>
      </top>
      <bottom>
        <color indexed="63"/>
      </bottom>
    </border>
    <border>
      <left style="hair"/>
      <right>
        <color indexed="63"/>
      </right>
      <top>
        <color indexed="63"/>
      </top>
      <bottom>
        <color indexed="63"/>
      </bottom>
    </border>
    <border>
      <left>
        <color indexed="63"/>
      </left>
      <right style="hair"/>
      <top style="double"/>
      <bottom style="hair"/>
    </border>
    <border>
      <left style="double"/>
      <right style="hair"/>
      <top style="double"/>
      <bottom style="hair"/>
    </border>
    <border>
      <left>
        <color indexed="63"/>
      </left>
      <right style="hair"/>
      <top>
        <color indexed="63"/>
      </top>
      <bottom>
        <color indexed="63"/>
      </bottom>
    </border>
    <border>
      <left style="thin"/>
      <right style="hair"/>
      <top>
        <color indexed="63"/>
      </top>
      <bottom>
        <color indexed="63"/>
      </bottom>
    </border>
    <border>
      <left style="double"/>
      <right style="hair"/>
      <top>
        <color indexed="63"/>
      </top>
      <bottom>
        <color indexed="63"/>
      </bottom>
    </border>
    <border>
      <left style="hair"/>
      <right style="double"/>
      <top>
        <color indexed="63"/>
      </top>
      <bottom>
        <color indexed="63"/>
      </bottom>
    </border>
    <border>
      <left style="hair"/>
      <right>
        <color indexed="63"/>
      </right>
      <top style="double"/>
      <bottom style="hair"/>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style="thin"/>
      <top style="thin"/>
      <bottom style="thin"/>
    </border>
    <border>
      <left style="thin"/>
      <right>
        <color indexed="63"/>
      </right>
      <top style="hair"/>
      <bottom style="hair"/>
    </border>
    <border>
      <left>
        <color indexed="63"/>
      </left>
      <right style="thin"/>
      <top style="hair"/>
      <bottom style="hair"/>
    </border>
    <border>
      <left>
        <color indexed="63"/>
      </left>
      <right style="double"/>
      <top style="hair"/>
      <bottom style="hair"/>
    </border>
    <border>
      <left style="double"/>
      <right>
        <color indexed="63"/>
      </right>
      <top style="hair"/>
      <bottom style="hair"/>
    </border>
    <border>
      <left style="hair"/>
      <right style="hair"/>
      <top>
        <color indexed="63"/>
      </top>
      <bottom style="double"/>
    </border>
    <border>
      <left style="hair"/>
      <right style="double"/>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8" fillId="0" borderId="0" applyNumberFormat="0" applyFill="0" applyBorder="0" applyAlignment="0" applyProtection="0"/>
    <xf numFmtId="0" fontId="53" fillId="32" borderId="0" applyNumberFormat="0" applyBorder="0" applyAlignment="0" applyProtection="0"/>
  </cellStyleXfs>
  <cellXfs count="365">
    <xf numFmtId="0" fontId="0" fillId="0" borderId="0" xfId="0" applyAlignment="1">
      <alignment/>
    </xf>
    <xf numFmtId="0" fontId="0" fillId="0" borderId="0" xfId="0" applyFill="1" applyAlignment="1">
      <alignment/>
    </xf>
    <xf numFmtId="0" fontId="0" fillId="0" borderId="0" xfId="0" applyFill="1" applyAlignment="1">
      <alignment/>
    </xf>
    <xf numFmtId="0" fontId="4" fillId="0" borderId="0" xfId="0" applyFont="1" applyFill="1" applyAlignment="1">
      <alignment/>
    </xf>
    <xf numFmtId="0" fontId="0" fillId="0" borderId="10" xfId="0" applyFill="1" applyBorder="1" applyAlignment="1">
      <alignment horizontal="center"/>
    </xf>
    <xf numFmtId="0" fontId="0" fillId="33" borderId="10" xfId="0" applyFill="1" applyBorder="1" applyAlignment="1">
      <alignment horizontal="center"/>
    </xf>
    <xf numFmtId="181" fontId="0" fillId="34" borderId="10" xfId="0" applyNumberFormat="1" applyFill="1" applyBorder="1" applyAlignment="1">
      <alignment/>
    </xf>
    <xf numFmtId="181" fontId="0" fillId="33" borderId="10" xfId="0" applyNumberFormat="1" applyFill="1" applyBorder="1" applyAlignment="1">
      <alignment/>
    </xf>
    <xf numFmtId="0" fontId="0" fillId="0" borderId="11" xfId="0" applyFill="1" applyBorder="1" applyAlignment="1">
      <alignment horizontal="center"/>
    </xf>
    <xf numFmtId="0" fontId="0" fillId="35" borderId="12" xfId="0" applyFill="1" applyBorder="1" applyAlignment="1">
      <alignment horizontal="center"/>
    </xf>
    <xf numFmtId="0" fontId="0" fillId="36" borderId="13" xfId="0" applyFill="1" applyBorder="1" applyAlignment="1">
      <alignment horizontal="center"/>
    </xf>
    <xf numFmtId="0" fontId="0" fillId="33" borderId="12" xfId="0" applyFill="1" applyBorder="1" applyAlignment="1">
      <alignment horizontal="center"/>
    </xf>
    <xf numFmtId="0" fontId="0" fillId="0" borderId="14" xfId="0" applyFill="1" applyBorder="1" applyAlignment="1">
      <alignment horizontal="center"/>
    </xf>
    <xf numFmtId="181" fontId="0" fillId="0" borderId="15" xfId="0" applyNumberFormat="1" applyFill="1" applyBorder="1" applyAlignment="1">
      <alignment/>
    </xf>
    <xf numFmtId="181" fontId="0" fillId="0" borderId="14" xfId="0" applyNumberFormat="1" applyFill="1" applyBorder="1" applyAlignment="1">
      <alignment/>
    </xf>
    <xf numFmtId="182" fontId="0" fillId="0" borderId="16" xfId="0" applyNumberFormat="1" applyFill="1" applyBorder="1" applyAlignment="1">
      <alignment/>
    </xf>
    <xf numFmtId="0" fontId="0" fillId="0" borderId="17" xfId="0" applyFill="1" applyBorder="1" applyAlignment="1">
      <alignment horizontal="center"/>
    </xf>
    <xf numFmtId="0" fontId="0" fillId="0" borderId="18" xfId="0" applyFill="1" applyBorder="1" applyAlignment="1">
      <alignment horizontal="center"/>
    </xf>
    <xf numFmtId="0" fontId="6" fillId="0" borderId="0" xfId="0" applyFont="1" applyFill="1" applyAlignment="1">
      <alignment horizontal="right" vertical="center"/>
    </xf>
    <xf numFmtId="0" fontId="6" fillId="0" borderId="0" xfId="0" applyFont="1" applyFill="1" applyAlignment="1">
      <alignment vertical="center"/>
    </xf>
    <xf numFmtId="0" fontId="9" fillId="0" borderId="0" xfId="0" applyFont="1" applyFill="1" applyAlignment="1">
      <alignment vertical="center"/>
    </xf>
    <xf numFmtId="0" fontId="5" fillId="0" borderId="0" xfId="0" applyFont="1" applyFill="1" applyAlignment="1">
      <alignment vertical="center"/>
    </xf>
    <xf numFmtId="0" fontId="0" fillId="0" borderId="0" xfId="0" applyFill="1" applyAlignment="1">
      <alignment vertical="center"/>
    </xf>
    <xf numFmtId="0" fontId="6" fillId="0" borderId="0" xfId="0" applyFont="1" applyFill="1" applyAlignment="1">
      <alignment horizontal="center" vertical="center"/>
    </xf>
    <xf numFmtId="0" fontId="4" fillId="0" borderId="14" xfId="0" applyFont="1" applyFill="1" applyBorder="1" applyAlignment="1">
      <alignment horizontal="center"/>
    </xf>
    <xf numFmtId="0" fontId="4" fillId="0" borderId="19" xfId="0" applyFont="1" applyFill="1" applyBorder="1" applyAlignment="1">
      <alignment/>
    </xf>
    <xf numFmtId="0" fontId="0" fillId="0" borderId="20" xfId="0" applyFill="1" applyBorder="1" applyAlignment="1">
      <alignment/>
    </xf>
    <xf numFmtId="0" fontId="0" fillId="0" borderId="21" xfId="0" applyBorder="1" applyAlignment="1">
      <alignment/>
    </xf>
    <xf numFmtId="0" fontId="3" fillId="0" borderId="13" xfId="0" applyFont="1" applyBorder="1" applyAlignment="1">
      <alignment/>
    </xf>
    <xf numFmtId="0" fontId="3" fillId="0" borderId="22" xfId="0" applyFont="1" applyBorder="1" applyAlignment="1">
      <alignment/>
    </xf>
    <xf numFmtId="0" fontId="0" fillId="37" borderId="10" xfId="0" applyFill="1" applyBorder="1" applyAlignment="1">
      <alignment horizontal="center"/>
    </xf>
    <xf numFmtId="0" fontId="10" fillId="37" borderId="23" xfId="0" applyFont="1" applyFill="1" applyBorder="1" applyAlignment="1">
      <alignment horizontal="center"/>
    </xf>
    <xf numFmtId="0" fontId="3" fillId="37" borderId="13" xfId="0" applyFont="1" applyFill="1" applyBorder="1" applyAlignment="1">
      <alignment/>
    </xf>
    <xf numFmtId="181" fontId="0" fillId="37" borderId="10" xfId="0" applyNumberFormat="1" applyFill="1" applyBorder="1" applyAlignment="1">
      <alignment/>
    </xf>
    <xf numFmtId="0" fontId="0" fillId="0" borderId="24" xfId="0" applyFill="1" applyBorder="1" applyAlignment="1">
      <alignment horizontal="center"/>
    </xf>
    <xf numFmtId="0" fontId="3" fillId="0" borderId="25" xfId="0" applyFont="1" applyFill="1" applyBorder="1" applyAlignment="1">
      <alignment/>
    </xf>
    <xf numFmtId="0" fontId="11" fillId="0" borderId="26" xfId="0" applyFont="1" applyFill="1" applyBorder="1" applyAlignment="1">
      <alignment horizontal="center"/>
    </xf>
    <xf numFmtId="0" fontId="4" fillId="0" borderId="27" xfId="0" applyFont="1" applyFill="1" applyBorder="1" applyAlignment="1">
      <alignment horizontal="left" vertical="center"/>
    </xf>
    <xf numFmtId="0" fontId="0" fillId="0" borderId="0" xfId="0" applyFont="1" applyFill="1" applyAlignment="1">
      <alignment vertical="center"/>
    </xf>
    <xf numFmtId="182" fontId="0" fillId="0" borderId="28" xfId="0" applyNumberFormat="1" applyFill="1" applyBorder="1" applyAlignment="1">
      <alignment/>
    </xf>
    <xf numFmtId="181" fontId="0" fillId="0" borderId="29" xfId="0" applyNumberFormat="1" applyFill="1" applyBorder="1" applyAlignment="1">
      <alignment/>
    </xf>
    <xf numFmtId="181" fontId="0" fillId="0" borderId="11" xfId="0" applyNumberFormat="1" applyFill="1" applyBorder="1" applyAlignment="1">
      <alignment/>
    </xf>
    <xf numFmtId="181" fontId="0" fillId="0" borderId="10" xfId="0" applyNumberFormat="1" applyFill="1" applyBorder="1" applyAlignment="1">
      <alignment/>
    </xf>
    <xf numFmtId="181" fontId="0" fillId="0" borderId="17" xfId="0" applyNumberFormat="1" applyFill="1" applyBorder="1" applyAlignment="1">
      <alignment/>
    </xf>
    <xf numFmtId="182" fontId="0" fillId="0" borderId="30" xfId="0" applyNumberFormat="1" applyFill="1" applyBorder="1" applyAlignment="1">
      <alignment/>
    </xf>
    <xf numFmtId="181" fontId="0" fillId="0" borderId="28" xfId="0" applyNumberFormat="1" applyFill="1" applyBorder="1" applyAlignment="1">
      <alignment/>
    </xf>
    <xf numFmtId="0" fontId="3" fillId="0" borderId="0" xfId="0" applyFont="1" applyFill="1" applyAlignment="1">
      <alignment/>
    </xf>
    <xf numFmtId="0" fontId="2" fillId="0" borderId="23" xfId="0" applyFont="1" applyFill="1" applyBorder="1" applyAlignment="1">
      <alignment horizontal="center"/>
    </xf>
    <xf numFmtId="0" fontId="2" fillId="0" borderId="31" xfId="0" applyFont="1" applyFill="1" applyBorder="1" applyAlignment="1">
      <alignment horizontal="center"/>
    </xf>
    <xf numFmtId="0" fontId="11" fillId="0" borderId="16" xfId="0" applyFont="1" applyFill="1" applyBorder="1" applyAlignment="1">
      <alignment horizontal="center"/>
    </xf>
    <xf numFmtId="0" fontId="11" fillId="0" borderId="23" xfId="0" applyFont="1" applyFill="1" applyBorder="1" applyAlignment="1">
      <alignment horizontal="center"/>
    </xf>
    <xf numFmtId="0" fontId="0" fillId="34" borderId="10" xfId="0" applyFill="1" applyBorder="1" applyAlignment="1">
      <alignment horizontal="center"/>
    </xf>
    <xf numFmtId="0" fontId="3" fillId="34" borderId="13" xfId="0" applyFont="1" applyFill="1" applyBorder="1" applyAlignment="1">
      <alignment/>
    </xf>
    <xf numFmtId="184" fontId="0" fillId="36" borderId="13" xfId="0" applyNumberFormat="1" applyFill="1" applyBorder="1" applyAlignment="1">
      <alignment/>
    </xf>
    <xf numFmtId="184" fontId="0" fillId="37" borderId="13" xfId="0" applyNumberFormat="1" applyFill="1" applyBorder="1" applyAlignment="1">
      <alignment/>
    </xf>
    <xf numFmtId="184" fontId="0" fillId="0" borderId="12" xfId="0" applyNumberFormat="1" applyFill="1" applyBorder="1" applyAlignment="1">
      <alignment/>
    </xf>
    <xf numFmtId="184" fontId="0" fillId="0" borderId="13" xfId="0" applyNumberFormat="1" applyFill="1" applyBorder="1" applyAlignment="1">
      <alignment/>
    </xf>
    <xf numFmtId="184" fontId="0" fillId="0" borderId="32" xfId="0" applyNumberFormat="1" applyFill="1" applyBorder="1" applyAlignment="1">
      <alignment/>
    </xf>
    <xf numFmtId="184" fontId="0" fillId="0" borderId="25" xfId="0" applyNumberFormat="1" applyFill="1" applyBorder="1" applyAlignment="1">
      <alignment/>
    </xf>
    <xf numFmtId="184" fontId="0" fillId="0" borderId="33" xfId="0" applyNumberFormat="1" applyFill="1" applyBorder="1" applyAlignment="1">
      <alignment/>
    </xf>
    <xf numFmtId="184" fontId="0" fillId="0" borderId="23" xfId="0" applyNumberFormat="1" applyFill="1" applyBorder="1" applyAlignment="1">
      <alignment/>
    </xf>
    <xf numFmtId="184" fontId="0" fillId="37" borderId="23" xfId="0" applyNumberFormat="1" applyFill="1" applyBorder="1" applyAlignment="1">
      <alignment/>
    </xf>
    <xf numFmtId="184" fontId="0" fillId="0" borderId="26" xfId="0" applyNumberFormat="1" applyFill="1" applyBorder="1" applyAlignment="1">
      <alignment/>
    </xf>
    <xf numFmtId="184" fontId="0" fillId="0" borderId="31" xfId="0" applyNumberFormat="1" applyFill="1" applyBorder="1" applyAlignment="1">
      <alignment/>
    </xf>
    <xf numFmtId="184" fontId="0" fillId="0" borderId="34" xfId="0" applyNumberFormat="1" applyFill="1" applyBorder="1" applyAlignment="1">
      <alignment/>
    </xf>
    <xf numFmtId="184" fontId="0" fillId="0" borderId="35" xfId="0" applyNumberFormat="1" applyFill="1" applyBorder="1" applyAlignment="1">
      <alignment/>
    </xf>
    <xf numFmtId="184" fontId="0" fillId="37" borderId="35" xfId="0" applyNumberFormat="1" applyFill="1" applyBorder="1" applyAlignment="1">
      <alignment/>
    </xf>
    <xf numFmtId="184" fontId="0" fillId="0" borderId="36" xfId="0" applyNumberFormat="1" applyFill="1" applyBorder="1" applyAlignment="1">
      <alignment/>
    </xf>
    <xf numFmtId="184" fontId="0" fillId="0" borderId="37" xfId="0" applyNumberFormat="1" applyFill="1" applyBorder="1" applyAlignment="1">
      <alignment/>
    </xf>
    <xf numFmtId="184" fontId="0" fillId="0" borderId="16" xfId="0" applyNumberFormat="1" applyFill="1" applyBorder="1" applyAlignment="1">
      <alignment/>
    </xf>
    <xf numFmtId="177" fontId="0" fillId="0" borderId="33" xfId="0" applyNumberFormat="1" applyFill="1" applyBorder="1" applyAlignment="1">
      <alignment/>
    </xf>
    <xf numFmtId="184" fontId="0" fillId="36" borderId="21" xfId="0" applyNumberFormat="1" applyFill="1" applyBorder="1" applyAlignment="1">
      <alignment/>
    </xf>
    <xf numFmtId="184" fontId="12" fillId="34" borderId="12" xfId="0" applyNumberFormat="1" applyFont="1" applyFill="1" applyBorder="1" applyAlignment="1">
      <alignment/>
    </xf>
    <xf numFmtId="184" fontId="12" fillId="34" borderId="38" xfId="0" applyNumberFormat="1" applyFont="1" applyFill="1" applyBorder="1" applyAlignment="1">
      <alignment/>
    </xf>
    <xf numFmtId="182" fontId="0" fillId="34" borderId="11" xfId="0" applyNumberFormat="1" applyFill="1" applyBorder="1" applyAlignment="1">
      <alignment/>
    </xf>
    <xf numFmtId="182" fontId="0" fillId="37" borderId="11" xfId="0" applyNumberFormat="1" applyFill="1" applyBorder="1" applyAlignment="1">
      <alignment/>
    </xf>
    <xf numFmtId="182" fontId="0" fillId="0" borderId="11" xfId="0" applyNumberFormat="1" applyFill="1" applyBorder="1" applyAlignment="1">
      <alignment/>
    </xf>
    <xf numFmtId="182" fontId="0" fillId="0" borderId="39" xfId="0" applyNumberFormat="1" applyFill="1" applyBorder="1" applyAlignment="1">
      <alignment/>
    </xf>
    <xf numFmtId="182" fontId="0" fillId="0" borderId="40" xfId="0" applyNumberFormat="1" applyFill="1" applyBorder="1" applyAlignment="1">
      <alignment/>
    </xf>
    <xf numFmtId="182" fontId="0" fillId="0" borderId="15" xfId="0" applyNumberFormat="1" applyFill="1" applyBorder="1" applyAlignment="1">
      <alignment/>
    </xf>
    <xf numFmtId="182" fontId="0" fillId="34" borderId="10" xfId="0" applyNumberFormat="1" applyFill="1" applyBorder="1" applyAlignment="1">
      <alignment/>
    </xf>
    <xf numFmtId="182" fontId="0" fillId="37" borderId="10" xfId="0" applyNumberFormat="1" applyFill="1" applyBorder="1" applyAlignment="1">
      <alignment/>
    </xf>
    <xf numFmtId="182" fontId="0" fillId="0" borderId="10" xfId="0" applyNumberFormat="1" applyFill="1" applyBorder="1" applyAlignment="1">
      <alignment/>
    </xf>
    <xf numFmtId="182" fontId="0" fillId="0" borderId="24" xfId="0" applyNumberFormat="1" applyFill="1" applyBorder="1" applyAlignment="1">
      <alignment/>
    </xf>
    <xf numFmtId="182" fontId="0" fillId="0" borderId="17" xfId="0" applyNumberFormat="1" applyFill="1" applyBorder="1" applyAlignment="1">
      <alignment/>
    </xf>
    <xf numFmtId="182" fontId="0" fillId="0" borderId="14" xfId="0" applyNumberFormat="1" applyFill="1" applyBorder="1" applyAlignment="1">
      <alignment/>
    </xf>
    <xf numFmtId="182" fontId="0" fillId="34" borderId="18" xfId="0" applyNumberFormat="1" applyFill="1" applyBorder="1" applyAlignment="1">
      <alignment/>
    </xf>
    <xf numFmtId="182" fontId="0" fillId="37" borderId="18" xfId="0" applyNumberFormat="1" applyFill="1" applyBorder="1" applyAlignment="1">
      <alignment/>
    </xf>
    <xf numFmtId="182" fontId="0" fillId="0" borderId="18" xfId="0" applyNumberFormat="1" applyFill="1" applyBorder="1" applyAlignment="1">
      <alignment/>
    </xf>
    <xf numFmtId="182" fontId="0" fillId="0" borderId="41" xfId="0" applyNumberFormat="1" applyFill="1" applyBorder="1" applyAlignment="1">
      <alignment/>
    </xf>
    <xf numFmtId="182" fontId="0" fillId="0" borderId="42" xfId="0" applyNumberFormat="1" applyFill="1" applyBorder="1" applyAlignment="1">
      <alignment/>
    </xf>
    <xf numFmtId="182" fontId="0" fillId="0" borderId="43" xfId="0" applyNumberFormat="1" applyFill="1" applyBorder="1" applyAlignment="1">
      <alignment/>
    </xf>
    <xf numFmtId="182" fontId="0" fillId="33" borderId="12" xfId="0" applyNumberFormat="1" applyFill="1" applyBorder="1" applyAlignment="1">
      <alignment/>
    </xf>
    <xf numFmtId="182" fontId="0" fillId="33" borderId="10" xfId="0" applyNumberFormat="1" applyFill="1" applyBorder="1" applyAlignment="1">
      <alignment/>
    </xf>
    <xf numFmtId="182" fontId="0" fillId="37" borderId="12" xfId="0" applyNumberFormat="1" applyFill="1" applyBorder="1" applyAlignment="1">
      <alignment/>
    </xf>
    <xf numFmtId="182" fontId="0" fillId="0" borderId="12" xfId="0" applyNumberFormat="1" applyFill="1" applyBorder="1" applyAlignment="1">
      <alignment/>
    </xf>
    <xf numFmtId="182" fontId="0" fillId="0" borderId="32" xfId="0" applyNumberFormat="1" applyFill="1" applyBorder="1" applyAlignment="1">
      <alignment/>
    </xf>
    <xf numFmtId="182" fontId="0" fillId="0" borderId="33" xfId="0" applyNumberFormat="1" applyFill="1" applyBorder="1" applyAlignment="1">
      <alignment/>
    </xf>
    <xf numFmtId="184" fontId="0" fillId="36" borderId="16" xfId="0" applyNumberFormat="1" applyFont="1" applyFill="1" applyBorder="1" applyAlignment="1">
      <alignment/>
    </xf>
    <xf numFmtId="184" fontId="0" fillId="36" borderId="34" xfId="0" applyNumberFormat="1" applyFont="1" applyFill="1" applyBorder="1" applyAlignment="1">
      <alignment/>
    </xf>
    <xf numFmtId="0" fontId="0" fillId="0" borderId="10" xfId="0" applyFill="1" applyBorder="1" applyAlignment="1">
      <alignment/>
    </xf>
    <xf numFmtId="177" fontId="0" fillId="0" borderId="10" xfId="0" applyNumberFormat="1" applyFill="1" applyBorder="1" applyAlignment="1">
      <alignment/>
    </xf>
    <xf numFmtId="177" fontId="0" fillId="37" borderId="10" xfId="0" applyNumberFormat="1" applyFill="1" applyBorder="1" applyAlignment="1">
      <alignment/>
    </xf>
    <xf numFmtId="177" fontId="0" fillId="37" borderId="12" xfId="0" applyNumberFormat="1" applyFill="1" applyBorder="1" applyAlignment="1">
      <alignment/>
    </xf>
    <xf numFmtId="177" fontId="0" fillId="0" borderId="12" xfId="0" applyNumberFormat="1" applyFill="1" applyBorder="1" applyAlignment="1">
      <alignment/>
    </xf>
    <xf numFmtId="0" fontId="0" fillId="0" borderId="44" xfId="0" applyFill="1" applyBorder="1" applyAlignment="1">
      <alignment/>
    </xf>
    <xf numFmtId="0" fontId="0" fillId="0" borderId="45" xfId="0" applyFill="1" applyBorder="1" applyAlignment="1">
      <alignment/>
    </xf>
    <xf numFmtId="0" fontId="0" fillId="0" borderId="35" xfId="0" applyFill="1" applyBorder="1" applyAlignment="1">
      <alignment/>
    </xf>
    <xf numFmtId="177" fontId="0" fillId="0" borderId="32" xfId="0" applyNumberFormat="1" applyFill="1" applyBorder="1" applyAlignment="1">
      <alignment/>
    </xf>
    <xf numFmtId="0" fontId="3" fillId="0" borderId="30" xfId="0" applyFont="1" applyBorder="1" applyAlignment="1">
      <alignment/>
    </xf>
    <xf numFmtId="0" fontId="0" fillId="36" borderId="23" xfId="0" applyFill="1" applyBorder="1" applyAlignment="1">
      <alignment horizontal="center"/>
    </xf>
    <xf numFmtId="0" fontId="0" fillId="36" borderId="35" xfId="0" applyFill="1" applyBorder="1" applyAlignment="1">
      <alignment horizontal="center"/>
    </xf>
    <xf numFmtId="0" fontId="4" fillId="35" borderId="12" xfId="0" applyFont="1" applyFill="1" applyBorder="1" applyAlignment="1">
      <alignment horizontal="center"/>
    </xf>
    <xf numFmtId="0" fontId="0" fillId="35" borderId="32" xfId="0" applyFill="1" applyBorder="1" applyAlignment="1">
      <alignment horizontal="center"/>
    </xf>
    <xf numFmtId="177" fontId="0" fillId="35" borderId="12" xfId="0" applyNumberFormat="1" applyFill="1" applyBorder="1" applyAlignment="1">
      <alignment/>
    </xf>
    <xf numFmtId="0" fontId="0" fillId="36" borderId="36" xfId="0" applyFill="1" applyBorder="1" applyAlignment="1">
      <alignment horizontal="center"/>
    </xf>
    <xf numFmtId="0" fontId="0" fillId="0" borderId="46" xfId="0" applyFill="1" applyBorder="1" applyAlignment="1">
      <alignment horizontal="center" vertical="center"/>
    </xf>
    <xf numFmtId="0" fontId="0" fillId="0" borderId="47" xfId="0" applyFill="1" applyBorder="1" applyAlignment="1">
      <alignment/>
    </xf>
    <xf numFmtId="0" fontId="0" fillId="0" borderId="25" xfId="0" applyBorder="1" applyAlignment="1">
      <alignment/>
    </xf>
    <xf numFmtId="0" fontId="0" fillId="36" borderId="25" xfId="0" applyFill="1" applyBorder="1" applyAlignment="1">
      <alignment horizontal="center"/>
    </xf>
    <xf numFmtId="0" fontId="0" fillId="0" borderId="39" xfId="0" applyFill="1" applyBorder="1" applyAlignment="1">
      <alignment horizontal="center"/>
    </xf>
    <xf numFmtId="0" fontId="0" fillId="36" borderId="26" xfId="0" applyFill="1" applyBorder="1" applyAlignment="1">
      <alignment horizontal="center"/>
    </xf>
    <xf numFmtId="0" fontId="0" fillId="0" borderId="41" xfId="0" applyFill="1" applyBorder="1" applyAlignment="1">
      <alignment horizontal="center"/>
    </xf>
    <xf numFmtId="0" fontId="0" fillId="33" borderId="32" xfId="0" applyFill="1" applyBorder="1" applyAlignment="1">
      <alignment horizontal="center"/>
    </xf>
    <xf numFmtId="0" fontId="0" fillId="33" borderId="24" xfId="0" applyFill="1" applyBorder="1" applyAlignment="1">
      <alignment horizontal="center"/>
    </xf>
    <xf numFmtId="183" fontId="0" fillId="0" borderId="28" xfId="0" applyNumberFormat="1" applyFill="1" applyBorder="1" applyAlignment="1">
      <alignment/>
    </xf>
    <xf numFmtId="0" fontId="11" fillId="0" borderId="10" xfId="0" applyFont="1" applyFill="1" applyBorder="1" applyAlignment="1">
      <alignment horizontal="center"/>
    </xf>
    <xf numFmtId="0" fontId="3" fillId="34" borderId="10" xfId="0" applyFont="1" applyFill="1" applyBorder="1" applyAlignment="1">
      <alignment horizontal="center"/>
    </xf>
    <xf numFmtId="0" fontId="0" fillId="0" borderId="48" xfId="0" applyFill="1" applyBorder="1" applyAlignment="1">
      <alignment/>
    </xf>
    <xf numFmtId="184" fontId="12" fillId="34" borderId="11" xfId="0" applyNumberFormat="1" applyFont="1" applyFill="1" applyBorder="1" applyAlignment="1">
      <alignment/>
    </xf>
    <xf numFmtId="0" fontId="0" fillId="0" borderId="11" xfId="0" applyFill="1" applyBorder="1" applyAlignment="1">
      <alignment/>
    </xf>
    <xf numFmtId="0" fontId="0" fillId="0" borderId="13" xfId="0" applyBorder="1" applyAlignment="1">
      <alignment/>
    </xf>
    <xf numFmtId="0" fontId="0" fillId="0" borderId="21" xfId="0" applyFill="1" applyBorder="1" applyAlignment="1">
      <alignment/>
    </xf>
    <xf numFmtId="182" fontId="0" fillId="0" borderId="13" xfId="0" applyNumberFormat="1" applyFill="1" applyBorder="1" applyAlignment="1">
      <alignment/>
    </xf>
    <xf numFmtId="0" fontId="0" fillId="0" borderId="13" xfId="0" applyFill="1" applyBorder="1" applyAlignment="1">
      <alignment/>
    </xf>
    <xf numFmtId="182" fontId="0" fillId="0" borderId="35" xfId="0" applyNumberFormat="1" applyFill="1" applyBorder="1" applyAlignment="1">
      <alignment/>
    </xf>
    <xf numFmtId="181" fontId="0" fillId="0" borderId="44" xfId="0" applyNumberFormat="1" applyFill="1" applyBorder="1" applyAlignment="1">
      <alignment/>
    </xf>
    <xf numFmtId="177" fontId="0" fillId="0" borderId="44" xfId="0" applyNumberFormat="1" applyFill="1" applyBorder="1" applyAlignment="1">
      <alignment/>
    </xf>
    <xf numFmtId="177" fontId="0" fillId="0" borderId="17" xfId="0" applyNumberFormat="1" applyFill="1" applyBorder="1" applyAlignment="1">
      <alignment/>
    </xf>
    <xf numFmtId="0" fontId="0" fillId="38" borderId="10" xfId="0" applyFill="1" applyBorder="1" applyAlignment="1">
      <alignment horizontal="center"/>
    </xf>
    <xf numFmtId="0" fontId="0" fillId="38" borderId="24" xfId="0" applyFill="1" applyBorder="1" applyAlignment="1">
      <alignment horizontal="center"/>
    </xf>
    <xf numFmtId="184" fontId="12" fillId="39" borderId="13" xfId="0" applyNumberFormat="1" applyFont="1" applyFill="1" applyBorder="1" applyAlignment="1">
      <alignment/>
    </xf>
    <xf numFmtId="184" fontId="0" fillId="36" borderId="35" xfId="0" applyNumberFormat="1" applyFill="1" applyBorder="1" applyAlignment="1">
      <alignment/>
    </xf>
    <xf numFmtId="184" fontId="0" fillId="36" borderId="23" xfId="0" applyNumberFormat="1" applyFill="1" applyBorder="1" applyAlignment="1">
      <alignment/>
    </xf>
    <xf numFmtId="182" fontId="0" fillId="36" borderId="18" xfId="0" applyNumberFormat="1" applyFill="1" applyBorder="1" applyAlignment="1">
      <alignment/>
    </xf>
    <xf numFmtId="177" fontId="0" fillId="33" borderId="10" xfId="0" applyNumberFormat="1" applyFill="1" applyBorder="1" applyAlignment="1">
      <alignment/>
    </xf>
    <xf numFmtId="177" fontId="0" fillId="0" borderId="28" xfId="0" applyNumberFormat="1" applyFont="1" applyFill="1" applyBorder="1" applyAlignment="1">
      <alignment/>
    </xf>
    <xf numFmtId="177" fontId="0" fillId="36" borderId="13" xfId="0" applyNumberFormat="1" applyFill="1" applyBorder="1" applyAlignment="1">
      <alignment/>
    </xf>
    <xf numFmtId="177" fontId="0" fillId="37" borderId="13" xfId="0" applyNumberFormat="1" applyFill="1" applyBorder="1" applyAlignment="1">
      <alignment/>
    </xf>
    <xf numFmtId="0" fontId="0" fillId="0" borderId="30" xfId="0" applyFill="1" applyBorder="1" applyAlignment="1">
      <alignment/>
    </xf>
    <xf numFmtId="0" fontId="0" fillId="0" borderId="25" xfId="0" applyFill="1" applyBorder="1" applyAlignment="1">
      <alignment/>
    </xf>
    <xf numFmtId="0" fontId="0" fillId="0" borderId="22" xfId="0" applyFill="1" applyBorder="1" applyAlignment="1">
      <alignment/>
    </xf>
    <xf numFmtId="177" fontId="0" fillId="36" borderId="30" xfId="0" applyNumberFormat="1" applyFill="1" applyBorder="1" applyAlignment="1">
      <alignment/>
    </xf>
    <xf numFmtId="0" fontId="0" fillId="38" borderId="11" xfId="0" applyFill="1" applyBorder="1" applyAlignment="1">
      <alignment horizontal="center"/>
    </xf>
    <xf numFmtId="0" fontId="0" fillId="38" borderId="39" xfId="0" applyFill="1" applyBorder="1" applyAlignment="1">
      <alignment horizontal="center"/>
    </xf>
    <xf numFmtId="188" fontId="0" fillId="0" borderId="48" xfId="0" applyNumberFormat="1" applyFill="1" applyBorder="1" applyAlignment="1">
      <alignment/>
    </xf>
    <xf numFmtId="188" fontId="0" fillId="0" borderId="11" xfId="0" applyNumberFormat="1" applyFill="1" applyBorder="1" applyAlignment="1">
      <alignment/>
    </xf>
    <xf numFmtId="188" fontId="0" fillId="34" borderId="11" xfId="0" applyNumberFormat="1" applyFill="1" applyBorder="1" applyAlignment="1">
      <alignment/>
    </xf>
    <xf numFmtId="188" fontId="0" fillId="37" borderId="11" xfId="0" applyNumberFormat="1" applyFill="1" applyBorder="1" applyAlignment="1">
      <alignment/>
    </xf>
    <xf numFmtId="188" fontId="0" fillId="0" borderId="40" xfId="0" applyNumberFormat="1" applyFill="1" applyBorder="1" applyAlignment="1">
      <alignment/>
    </xf>
    <xf numFmtId="188" fontId="0" fillId="34" borderId="15" xfId="0" applyNumberFormat="1" applyFill="1" applyBorder="1" applyAlignment="1">
      <alignment/>
    </xf>
    <xf numFmtId="0" fontId="0" fillId="0" borderId="0" xfId="0" applyFont="1" applyFill="1" applyAlignment="1">
      <alignment horizontal="center" vertical="center"/>
    </xf>
    <xf numFmtId="0" fontId="0" fillId="0" borderId="49" xfId="0" applyFill="1" applyBorder="1" applyAlignment="1">
      <alignment/>
    </xf>
    <xf numFmtId="183" fontId="0" fillId="0" borderId="12" xfId="0" applyNumberFormat="1" applyFill="1" applyBorder="1" applyAlignment="1">
      <alignment/>
    </xf>
    <xf numFmtId="0" fontId="0" fillId="0" borderId="12" xfId="0" applyFill="1" applyBorder="1" applyAlignment="1">
      <alignment/>
    </xf>
    <xf numFmtId="0" fontId="0" fillId="39" borderId="13" xfId="0" applyFill="1" applyBorder="1" applyAlignment="1">
      <alignment horizontal="center"/>
    </xf>
    <xf numFmtId="0" fontId="0" fillId="39" borderId="25" xfId="0" applyFill="1" applyBorder="1" applyAlignment="1">
      <alignment horizontal="center"/>
    </xf>
    <xf numFmtId="181" fontId="0" fillId="0" borderId="12" xfId="0" applyNumberFormat="1" applyFill="1" applyBorder="1" applyAlignment="1">
      <alignment/>
    </xf>
    <xf numFmtId="184" fontId="0" fillId="0" borderId="30" xfId="0" applyNumberFormat="1" applyFill="1" applyBorder="1" applyAlignment="1">
      <alignment/>
    </xf>
    <xf numFmtId="184" fontId="12" fillId="39" borderId="21" xfId="0" applyNumberFormat="1" applyFont="1" applyFill="1" applyBorder="1" applyAlignment="1">
      <alignment/>
    </xf>
    <xf numFmtId="0" fontId="11" fillId="0" borderId="23" xfId="0" applyFont="1" applyFill="1" applyBorder="1" applyAlignment="1">
      <alignment horizontal="left"/>
    </xf>
    <xf numFmtId="0" fontId="0" fillId="34" borderId="0" xfId="0" applyFont="1" applyFill="1" applyAlignment="1">
      <alignment horizontal="center" vertical="center"/>
    </xf>
    <xf numFmtId="181" fontId="0" fillId="34" borderId="46" xfId="0" applyNumberFormat="1" applyFill="1" applyBorder="1" applyAlignment="1">
      <alignment/>
    </xf>
    <xf numFmtId="188" fontId="0" fillId="34" borderId="50" xfId="0" applyNumberFormat="1" applyFill="1" applyBorder="1" applyAlignment="1">
      <alignment/>
    </xf>
    <xf numFmtId="182" fontId="0" fillId="34" borderId="46" xfId="0" applyNumberFormat="1" applyFill="1" applyBorder="1" applyAlignment="1">
      <alignment/>
    </xf>
    <xf numFmtId="182" fontId="0" fillId="34" borderId="51" xfId="0" applyNumberFormat="1" applyFill="1" applyBorder="1" applyAlignment="1">
      <alignment/>
    </xf>
    <xf numFmtId="182" fontId="0" fillId="34" borderId="50" xfId="0" applyNumberFormat="1" applyFill="1" applyBorder="1" applyAlignment="1">
      <alignment/>
    </xf>
    <xf numFmtId="184" fontId="12" fillId="34" borderId="52" xfId="0" applyNumberFormat="1" applyFont="1" applyFill="1" applyBorder="1" applyAlignment="1">
      <alignment/>
    </xf>
    <xf numFmtId="0" fontId="3" fillId="34" borderId="53" xfId="0" applyFont="1" applyFill="1" applyBorder="1" applyAlignment="1">
      <alignment/>
    </xf>
    <xf numFmtId="0" fontId="0" fillId="34" borderId="46" xfId="0" applyFill="1" applyBorder="1" applyAlignment="1">
      <alignment horizontal="center"/>
    </xf>
    <xf numFmtId="184" fontId="12" fillId="34" borderId="50" xfId="0" applyNumberFormat="1" applyFont="1" applyFill="1" applyBorder="1" applyAlignment="1">
      <alignment/>
    </xf>
    <xf numFmtId="0" fontId="10" fillId="0" borderId="19" xfId="0" applyFont="1" applyFill="1" applyBorder="1" applyAlignment="1">
      <alignment/>
    </xf>
    <xf numFmtId="0" fontId="4" fillId="36" borderId="13" xfId="0" applyFont="1" applyFill="1" applyBorder="1" applyAlignment="1">
      <alignment horizontal="center"/>
    </xf>
    <xf numFmtId="0" fontId="4" fillId="38" borderId="11" xfId="0" applyFont="1" applyFill="1" applyBorder="1" applyAlignment="1">
      <alignment horizontal="center"/>
    </xf>
    <xf numFmtId="0" fontId="4" fillId="38" borderId="10" xfId="0" applyFont="1" applyFill="1" applyBorder="1" applyAlignment="1">
      <alignment horizontal="center"/>
    </xf>
    <xf numFmtId="0" fontId="0" fillId="35" borderId="33" xfId="0" applyFill="1" applyBorder="1" applyAlignment="1">
      <alignment horizontal="center"/>
    </xf>
    <xf numFmtId="0" fontId="0" fillId="36" borderId="22" xfId="0" applyFill="1" applyBorder="1" applyAlignment="1">
      <alignment horizontal="center"/>
    </xf>
    <xf numFmtId="0" fontId="0" fillId="0" borderId="40" xfId="0" applyFill="1" applyBorder="1" applyAlignment="1">
      <alignment horizontal="center"/>
    </xf>
    <xf numFmtId="0" fontId="0" fillId="36" borderId="31" xfId="0" applyFill="1" applyBorder="1" applyAlignment="1">
      <alignment horizontal="center"/>
    </xf>
    <xf numFmtId="0" fontId="0" fillId="0" borderId="42" xfId="0" applyFill="1" applyBorder="1" applyAlignment="1">
      <alignment horizontal="center"/>
    </xf>
    <xf numFmtId="0" fontId="0" fillId="36" borderId="37" xfId="0" applyFill="1" applyBorder="1" applyAlignment="1">
      <alignment horizontal="center"/>
    </xf>
    <xf numFmtId="0" fontId="0" fillId="33" borderId="33" xfId="0" applyFill="1" applyBorder="1" applyAlignment="1">
      <alignment horizontal="center"/>
    </xf>
    <xf numFmtId="0" fontId="0" fillId="33" borderId="17" xfId="0" applyFill="1" applyBorder="1" applyAlignment="1">
      <alignment horizontal="center"/>
    </xf>
    <xf numFmtId="0" fontId="0" fillId="39" borderId="22" xfId="0" applyFill="1" applyBorder="1" applyAlignment="1">
      <alignment horizontal="center"/>
    </xf>
    <xf numFmtId="0" fontId="0" fillId="38" borderId="40" xfId="0" applyFill="1" applyBorder="1" applyAlignment="1">
      <alignment horizontal="center"/>
    </xf>
    <xf numFmtId="0" fontId="0" fillId="38" borderId="17" xfId="0" applyFill="1" applyBorder="1" applyAlignment="1">
      <alignment horizontal="center"/>
    </xf>
    <xf numFmtId="0" fontId="3" fillId="34" borderId="44" xfId="0" applyFont="1" applyFill="1" applyBorder="1" applyAlignment="1">
      <alignment horizontal="center"/>
    </xf>
    <xf numFmtId="0" fontId="0" fillId="34" borderId="44" xfId="0" applyFill="1" applyBorder="1" applyAlignment="1">
      <alignment horizontal="center"/>
    </xf>
    <xf numFmtId="0" fontId="3" fillId="34" borderId="54" xfId="0" applyFont="1" applyFill="1" applyBorder="1" applyAlignment="1">
      <alignment/>
    </xf>
    <xf numFmtId="184" fontId="12" fillId="34" borderId="49" xfId="0" applyNumberFormat="1" applyFont="1" applyFill="1" applyBorder="1" applyAlignment="1">
      <alignment/>
    </xf>
    <xf numFmtId="184" fontId="0" fillId="36" borderId="54" xfId="0" applyNumberFormat="1" applyFill="1" applyBorder="1" applyAlignment="1">
      <alignment/>
    </xf>
    <xf numFmtId="182" fontId="0" fillId="34" borderId="49" xfId="0" applyNumberFormat="1" applyFill="1" applyBorder="1" applyAlignment="1">
      <alignment/>
    </xf>
    <xf numFmtId="182" fontId="0" fillId="34" borderId="44" xfId="0" applyNumberFormat="1" applyFill="1" applyBorder="1" applyAlignment="1">
      <alignment/>
    </xf>
    <xf numFmtId="182" fontId="0" fillId="33" borderId="11" xfId="0" applyNumberFormat="1" applyFill="1" applyBorder="1" applyAlignment="1">
      <alignment/>
    </xf>
    <xf numFmtId="184" fontId="12" fillId="39" borderId="23" xfId="0" applyNumberFormat="1" applyFont="1" applyFill="1" applyBorder="1" applyAlignment="1">
      <alignment/>
    </xf>
    <xf numFmtId="177" fontId="0" fillId="36" borderId="23" xfId="0" applyNumberFormat="1" applyFill="1" applyBorder="1" applyAlignment="1">
      <alignment/>
    </xf>
    <xf numFmtId="188" fontId="0" fillId="34" borderId="12" xfId="0" applyNumberFormat="1" applyFill="1" applyBorder="1" applyAlignment="1">
      <alignment/>
    </xf>
    <xf numFmtId="0" fontId="3" fillId="34" borderId="23" xfId="0" applyFont="1" applyFill="1" applyBorder="1" applyAlignment="1">
      <alignment/>
    </xf>
    <xf numFmtId="182" fontId="0" fillId="34" borderId="12" xfId="0" applyNumberFormat="1" applyFill="1" applyBorder="1" applyAlignment="1">
      <alignment/>
    </xf>
    <xf numFmtId="0" fontId="3" fillId="34" borderId="17" xfId="0" applyFont="1" applyFill="1" applyBorder="1" applyAlignment="1">
      <alignment horizontal="center"/>
    </xf>
    <xf numFmtId="0" fontId="0" fillId="34" borderId="17" xfId="0" applyFill="1" applyBorder="1" applyAlignment="1">
      <alignment horizontal="center"/>
    </xf>
    <xf numFmtId="0" fontId="3" fillId="34" borderId="31" xfId="0" applyFont="1" applyFill="1" applyBorder="1" applyAlignment="1">
      <alignment/>
    </xf>
    <xf numFmtId="184" fontId="12" fillId="34" borderId="33" xfId="0" applyNumberFormat="1" applyFont="1" applyFill="1" applyBorder="1" applyAlignment="1">
      <alignment/>
    </xf>
    <xf numFmtId="184" fontId="0" fillId="36" borderId="31" xfId="0" applyNumberFormat="1" applyFill="1" applyBorder="1" applyAlignment="1">
      <alignment/>
    </xf>
    <xf numFmtId="182" fontId="0" fillId="34" borderId="33" xfId="0" applyNumberFormat="1" applyFill="1" applyBorder="1" applyAlignment="1">
      <alignment/>
    </xf>
    <xf numFmtId="182" fontId="0" fillId="34" borderId="17" xfId="0" applyNumberFormat="1" applyFill="1" applyBorder="1" applyAlignment="1">
      <alignment/>
    </xf>
    <xf numFmtId="182" fontId="0" fillId="34" borderId="42" xfId="0" applyNumberFormat="1" applyFill="1" applyBorder="1" applyAlignment="1">
      <alignment/>
    </xf>
    <xf numFmtId="182" fontId="0" fillId="33" borderId="40" xfId="0" applyNumberFormat="1" applyFill="1" applyBorder="1" applyAlignment="1">
      <alignment/>
    </xf>
    <xf numFmtId="184" fontId="12" fillId="39" borderId="31" xfId="0" applyNumberFormat="1" applyFont="1" applyFill="1" applyBorder="1" applyAlignment="1">
      <alignment/>
    </xf>
    <xf numFmtId="177" fontId="0" fillId="35" borderId="33" xfId="0" applyNumberFormat="1" applyFill="1" applyBorder="1" applyAlignment="1">
      <alignment/>
    </xf>
    <xf numFmtId="177" fontId="0" fillId="36" borderId="31" xfId="0" applyNumberFormat="1" applyFill="1" applyBorder="1" applyAlignment="1">
      <alignment/>
    </xf>
    <xf numFmtId="188" fontId="0" fillId="34" borderId="33" xfId="0" applyNumberFormat="1" applyFill="1" applyBorder="1" applyAlignment="1">
      <alignment/>
    </xf>
    <xf numFmtId="181" fontId="0" fillId="33" borderId="17" xfId="0" applyNumberFormat="1" applyFill="1" applyBorder="1" applyAlignment="1">
      <alignment/>
    </xf>
    <xf numFmtId="181" fontId="0" fillId="34" borderId="17" xfId="0" applyNumberFormat="1" applyFill="1" applyBorder="1" applyAlignment="1">
      <alignment/>
    </xf>
    <xf numFmtId="177" fontId="0" fillId="33" borderId="17" xfId="0" applyNumberFormat="1" applyFill="1" applyBorder="1" applyAlignment="1">
      <alignment/>
    </xf>
    <xf numFmtId="0" fontId="0" fillId="0" borderId="15" xfId="0" applyFill="1" applyBorder="1" applyAlignment="1">
      <alignment/>
    </xf>
    <xf numFmtId="0" fontId="0" fillId="0" borderId="30" xfId="0" applyBorder="1" applyAlignment="1">
      <alignment/>
    </xf>
    <xf numFmtId="184" fontId="0" fillId="36" borderId="30" xfId="0" applyNumberFormat="1" applyFill="1" applyBorder="1" applyAlignment="1">
      <alignment/>
    </xf>
    <xf numFmtId="182" fontId="0" fillId="0" borderId="29" xfId="0" applyNumberFormat="1" applyFill="1" applyBorder="1" applyAlignment="1">
      <alignment/>
    </xf>
    <xf numFmtId="182" fontId="0" fillId="0" borderId="49" xfId="0" applyNumberFormat="1" applyFill="1" applyBorder="1" applyAlignment="1">
      <alignment/>
    </xf>
    <xf numFmtId="184" fontId="12" fillId="39" borderId="30" xfId="0" applyNumberFormat="1" applyFont="1" applyFill="1" applyBorder="1" applyAlignment="1">
      <alignment/>
    </xf>
    <xf numFmtId="177" fontId="0" fillId="0" borderId="14" xfId="0" applyNumberFormat="1" applyFill="1" applyBorder="1" applyAlignment="1">
      <alignment/>
    </xf>
    <xf numFmtId="0" fontId="13" fillId="34" borderId="0" xfId="0" applyFont="1" applyFill="1" applyAlignment="1">
      <alignment horizontal="center" vertical="center"/>
    </xf>
    <xf numFmtId="0" fontId="13" fillId="0" borderId="0" xfId="0" applyFont="1" applyFill="1" applyAlignment="1">
      <alignment vertical="center"/>
    </xf>
    <xf numFmtId="0" fontId="17" fillId="0" borderId="0" xfId="0" applyFont="1" applyFill="1" applyAlignment="1">
      <alignment/>
    </xf>
    <xf numFmtId="184" fontId="0" fillId="36" borderId="13" xfId="0" applyNumberFormat="1" applyFont="1" applyFill="1" applyBorder="1" applyAlignment="1">
      <alignment/>
    </xf>
    <xf numFmtId="182" fontId="0" fillId="34" borderId="10" xfId="0" applyNumberFormat="1" applyFont="1" applyFill="1" applyBorder="1" applyAlignment="1">
      <alignment/>
    </xf>
    <xf numFmtId="184" fontId="0" fillId="36" borderId="23" xfId="0" applyNumberFormat="1" applyFont="1" applyFill="1" applyBorder="1" applyAlignment="1">
      <alignment/>
    </xf>
    <xf numFmtId="182" fontId="0" fillId="34" borderId="18" xfId="0" applyNumberFormat="1" applyFont="1" applyFill="1" applyBorder="1" applyAlignment="1">
      <alignment/>
    </xf>
    <xf numFmtId="184" fontId="0" fillId="36" borderId="35" xfId="0" applyNumberFormat="1" applyFont="1" applyFill="1" applyBorder="1" applyAlignment="1">
      <alignment/>
    </xf>
    <xf numFmtId="182" fontId="0" fillId="33" borderId="12" xfId="0" applyNumberFormat="1" applyFont="1" applyFill="1" applyBorder="1" applyAlignment="1">
      <alignment/>
    </xf>
    <xf numFmtId="182" fontId="0" fillId="33" borderId="10" xfId="0" applyNumberFormat="1" applyFont="1" applyFill="1" applyBorder="1" applyAlignment="1">
      <alignment/>
    </xf>
    <xf numFmtId="177" fontId="0" fillId="35" borderId="12" xfId="0" applyNumberFormat="1" applyFont="1" applyFill="1" applyBorder="1" applyAlignment="1">
      <alignment/>
    </xf>
    <xf numFmtId="177" fontId="0" fillId="36" borderId="13" xfId="0" applyNumberFormat="1" applyFont="1" applyFill="1" applyBorder="1" applyAlignment="1">
      <alignment/>
    </xf>
    <xf numFmtId="188" fontId="0" fillId="34" borderId="11" xfId="0" applyNumberFormat="1" applyFont="1" applyFill="1" applyBorder="1" applyAlignment="1">
      <alignment/>
    </xf>
    <xf numFmtId="181" fontId="0" fillId="33" borderId="10" xfId="0" applyNumberFormat="1" applyFont="1" applyFill="1" applyBorder="1" applyAlignment="1">
      <alignment/>
    </xf>
    <xf numFmtId="181" fontId="0" fillId="34" borderId="10" xfId="0" applyNumberFormat="1" applyFont="1" applyFill="1" applyBorder="1" applyAlignment="1">
      <alignment/>
    </xf>
    <xf numFmtId="0" fontId="0" fillId="0" borderId="0" xfId="0" applyFont="1" applyFill="1" applyAlignment="1">
      <alignment/>
    </xf>
    <xf numFmtId="188" fontId="0" fillId="0" borderId="15" xfId="0" applyNumberFormat="1" applyFill="1" applyBorder="1" applyAlignment="1">
      <alignment/>
    </xf>
    <xf numFmtId="184" fontId="12" fillId="37" borderId="11" xfId="0" applyNumberFormat="1" applyFont="1" applyFill="1" applyBorder="1" applyAlignment="1">
      <alignment/>
    </xf>
    <xf numFmtId="184" fontId="12" fillId="37" borderId="38" xfId="0" applyNumberFormat="1" applyFont="1" applyFill="1" applyBorder="1" applyAlignment="1">
      <alignment/>
    </xf>
    <xf numFmtId="0" fontId="3" fillId="34" borderId="11" xfId="0" applyFont="1" applyFill="1" applyBorder="1" applyAlignment="1">
      <alignment horizontal="center"/>
    </xf>
    <xf numFmtId="0" fontId="3" fillId="34" borderId="50" xfId="0" applyFont="1" applyFill="1" applyBorder="1" applyAlignment="1">
      <alignment horizontal="center"/>
    </xf>
    <xf numFmtId="177" fontId="0" fillId="33" borderId="23" xfId="0" applyNumberFormat="1" applyFill="1" applyBorder="1" applyAlignment="1">
      <alignment/>
    </xf>
    <xf numFmtId="0" fontId="14" fillId="34" borderId="55" xfId="0" applyFont="1" applyFill="1" applyBorder="1" applyAlignment="1">
      <alignment horizontal="center"/>
    </xf>
    <xf numFmtId="0" fontId="15" fillId="34" borderId="14" xfId="0" applyFont="1" applyFill="1" applyBorder="1" applyAlignment="1">
      <alignment horizontal="center"/>
    </xf>
    <xf numFmtId="0" fontId="14" fillId="34" borderId="30" xfId="0" applyFont="1" applyFill="1" applyBorder="1" applyAlignment="1">
      <alignment/>
    </xf>
    <xf numFmtId="184" fontId="16" fillId="34" borderId="28" xfId="0" applyNumberFormat="1" applyFont="1" applyFill="1" applyBorder="1" applyAlignment="1">
      <alignment/>
    </xf>
    <xf numFmtId="184" fontId="15" fillId="36" borderId="30" xfId="0" applyNumberFormat="1" applyFont="1" applyFill="1" applyBorder="1" applyAlignment="1">
      <alignment/>
    </xf>
    <xf numFmtId="182" fontId="15" fillId="34" borderId="15" xfId="0" applyNumberFormat="1" applyFont="1" applyFill="1" applyBorder="1" applyAlignment="1">
      <alignment/>
    </xf>
    <xf numFmtId="182" fontId="15" fillId="34" borderId="14" xfId="0" applyNumberFormat="1" applyFont="1" applyFill="1" applyBorder="1" applyAlignment="1">
      <alignment/>
    </xf>
    <xf numFmtId="184" fontId="15" fillId="36" borderId="16" xfId="0" applyNumberFormat="1" applyFont="1" applyFill="1" applyBorder="1" applyAlignment="1">
      <alignment/>
    </xf>
    <xf numFmtId="182" fontId="15" fillId="34" borderId="29" xfId="0" applyNumberFormat="1" applyFont="1" applyFill="1" applyBorder="1" applyAlignment="1">
      <alignment/>
    </xf>
    <xf numFmtId="184" fontId="15" fillId="36" borderId="34" xfId="0" applyNumberFormat="1" applyFont="1" applyFill="1" applyBorder="1" applyAlignment="1">
      <alignment/>
    </xf>
    <xf numFmtId="182" fontId="15" fillId="33" borderId="28" xfId="0" applyNumberFormat="1" applyFont="1" applyFill="1" applyBorder="1" applyAlignment="1">
      <alignment/>
    </xf>
    <xf numFmtId="182" fontId="15" fillId="33" borderId="14" xfId="0" applyNumberFormat="1" applyFont="1" applyFill="1" applyBorder="1" applyAlignment="1">
      <alignment/>
    </xf>
    <xf numFmtId="184" fontId="16" fillId="39" borderId="30" xfId="0" applyNumberFormat="1" applyFont="1" applyFill="1" applyBorder="1" applyAlignment="1">
      <alignment/>
    </xf>
    <xf numFmtId="177" fontId="15" fillId="35" borderId="28" xfId="0" applyNumberFormat="1" applyFont="1" applyFill="1" applyBorder="1" applyAlignment="1">
      <alignment/>
    </xf>
    <xf numFmtId="177" fontId="15" fillId="36" borderId="30" xfId="0" applyNumberFormat="1" applyFont="1" applyFill="1" applyBorder="1" applyAlignment="1">
      <alignment/>
    </xf>
    <xf numFmtId="188" fontId="15" fillId="34" borderId="15" xfId="0" applyNumberFormat="1" applyFont="1" applyFill="1" applyBorder="1" applyAlignment="1">
      <alignment/>
    </xf>
    <xf numFmtId="181" fontId="15" fillId="33" borderId="14" xfId="0" applyNumberFormat="1" applyFont="1" applyFill="1" applyBorder="1" applyAlignment="1">
      <alignment/>
    </xf>
    <xf numFmtId="181" fontId="15" fillId="34" borderId="14" xfId="0" applyNumberFormat="1" applyFont="1" applyFill="1" applyBorder="1" applyAlignment="1">
      <alignment/>
    </xf>
    <xf numFmtId="177" fontId="15" fillId="33" borderId="16" xfId="0" applyNumberFormat="1" applyFont="1" applyFill="1" applyBorder="1" applyAlignment="1">
      <alignment/>
    </xf>
    <xf numFmtId="0" fontId="10" fillId="37" borderId="16" xfId="0" applyFont="1" applyFill="1" applyBorder="1" applyAlignment="1">
      <alignment horizontal="center"/>
    </xf>
    <xf numFmtId="0" fontId="0" fillId="37" borderId="14" xfId="0" applyFill="1" applyBorder="1" applyAlignment="1">
      <alignment horizontal="center"/>
    </xf>
    <xf numFmtId="0" fontId="3" fillId="37" borderId="30" xfId="0" applyFont="1" applyFill="1" applyBorder="1" applyAlignment="1">
      <alignment/>
    </xf>
    <xf numFmtId="184" fontId="12" fillId="37" borderId="15" xfId="0" applyNumberFormat="1" applyFont="1" applyFill="1" applyBorder="1" applyAlignment="1">
      <alignment/>
    </xf>
    <xf numFmtId="184" fontId="0" fillId="37" borderId="30" xfId="0" applyNumberFormat="1" applyFill="1" applyBorder="1" applyAlignment="1">
      <alignment/>
    </xf>
    <xf numFmtId="182" fontId="0" fillId="37" borderId="15" xfId="0" applyNumberFormat="1" applyFill="1" applyBorder="1" applyAlignment="1">
      <alignment/>
    </xf>
    <xf numFmtId="182" fontId="0" fillId="37" borderId="14" xfId="0" applyNumberFormat="1" applyFill="1" applyBorder="1" applyAlignment="1">
      <alignment/>
    </xf>
    <xf numFmtId="184" fontId="0" fillId="37" borderId="16" xfId="0" applyNumberFormat="1" applyFill="1" applyBorder="1" applyAlignment="1">
      <alignment/>
    </xf>
    <xf numFmtId="182" fontId="0" fillId="37" borderId="29" xfId="0" applyNumberFormat="1" applyFill="1" applyBorder="1" applyAlignment="1">
      <alignment/>
    </xf>
    <xf numFmtId="184" fontId="0" fillId="37" borderId="34" xfId="0" applyNumberFormat="1" applyFill="1" applyBorder="1" applyAlignment="1">
      <alignment/>
    </xf>
    <xf numFmtId="182" fontId="0" fillId="37" borderId="28" xfId="0" applyNumberFormat="1" applyFill="1" applyBorder="1" applyAlignment="1">
      <alignment/>
    </xf>
    <xf numFmtId="177" fontId="0" fillId="37" borderId="28" xfId="0" applyNumberFormat="1" applyFill="1" applyBorder="1" applyAlignment="1">
      <alignment/>
    </xf>
    <xf numFmtId="177" fontId="0" fillId="37" borderId="30" xfId="0" applyNumberFormat="1" applyFill="1" applyBorder="1" applyAlignment="1">
      <alignment/>
    </xf>
    <xf numFmtId="188" fontId="0" fillId="37" borderId="15" xfId="0" applyNumberFormat="1" applyFill="1" applyBorder="1" applyAlignment="1">
      <alignment/>
    </xf>
    <xf numFmtId="181" fontId="0" fillId="37" borderId="14" xfId="0" applyNumberFormat="1" applyFill="1" applyBorder="1" applyAlignment="1">
      <alignment/>
    </xf>
    <xf numFmtId="177" fontId="0" fillId="37" borderId="14" xfId="0" applyNumberFormat="1" applyFill="1" applyBorder="1" applyAlignment="1">
      <alignment/>
    </xf>
    <xf numFmtId="0" fontId="3" fillId="34" borderId="56" xfId="0" applyFont="1" applyFill="1" applyBorder="1" applyAlignment="1">
      <alignment horizontal="center"/>
    </xf>
    <xf numFmtId="0" fontId="3" fillId="34" borderId="0" xfId="0" applyFont="1" applyFill="1" applyBorder="1" applyAlignment="1">
      <alignment horizontal="center"/>
    </xf>
    <xf numFmtId="177" fontId="0" fillId="33" borderId="23" xfId="0" applyNumberFormat="1" applyFont="1" applyFill="1" applyBorder="1" applyAlignment="1">
      <alignment/>
    </xf>
    <xf numFmtId="0" fontId="3" fillId="34" borderId="57" xfId="0" applyFont="1" applyFill="1" applyBorder="1" applyAlignment="1">
      <alignment horizontal="center"/>
    </xf>
    <xf numFmtId="0" fontId="0" fillId="34" borderId="24" xfId="0" applyFill="1" applyBorder="1" applyAlignment="1">
      <alignment horizontal="center"/>
    </xf>
    <xf numFmtId="0" fontId="3" fillId="34" borderId="25" xfId="0" applyFont="1" applyFill="1" applyBorder="1" applyAlignment="1">
      <alignment/>
    </xf>
    <xf numFmtId="184" fontId="12" fillId="34" borderId="32" xfId="0" applyNumberFormat="1" applyFont="1" applyFill="1" applyBorder="1" applyAlignment="1">
      <alignment/>
    </xf>
    <xf numFmtId="184" fontId="0" fillId="36" borderId="25" xfId="0" applyNumberFormat="1" applyFill="1" applyBorder="1" applyAlignment="1">
      <alignment/>
    </xf>
    <xf numFmtId="182" fontId="0" fillId="34" borderId="39" xfId="0" applyNumberFormat="1" applyFill="1" applyBorder="1" applyAlignment="1">
      <alignment/>
    </xf>
    <xf numFmtId="182" fontId="0" fillId="34" borderId="24" xfId="0" applyNumberFormat="1" applyFill="1" applyBorder="1" applyAlignment="1">
      <alignment/>
    </xf>
    <xf numFmtId="184" fontId="0" fillId="36" borderId="26" xfId="0" applyNumberFormat="1" applyFill="1" applyBorder="1" applyAlignment="1">
      <alignment/>
    </xf>
    <xf numFmtId="182" fontId="0" fillId="34" borderId="41" xfId="0" applyNumberFormat="1" applyFill="1" applyBorder="1" applyAlignment="1">
      <alignment/>
    </xf>
    <xf numFmtId="184" fontId="0" fillId="36" borderId="36" xfId="0" applyNumberFormat="1" applyFill="1" applyBorder="1" applyAlignment="1">
      <alignment/>
    </xf>
    <xf numFmtId="182" fontId="0" fillId="33" borderId="32" xfId="0" applyNumberFormat="1" applyFill="1" applyBorder="1" applyAlignment="1">
      <alignment/>
    </xf>
    <xf numFmtId="182" fontId="0" fillId="33" borderId="24" xfId="0" applyNumberFormat="1" applyFill="1" applyBorder="1" applyAlignment="1">
      <alignment/>
    </xf>
    <xf numFmtId="184" fontId="12" fillId="39" borderId="25" xfId="0" applyNumberFormat="1" applyFont="1" applyFill="1" applyBorder="1" applyAlignment="1">
      <alignment/>
    </xf>
    <xf numFmtId="177" fontId="0" fillId="35" borderId="32" xfId="0" applyNumberFormat="1" applyFill="1" applyBorder="1" applyAlignment="1">
      <alignment/>
    </xf>
    <xf numFmtId="177" fontId="0" fillId="36" borderId="25" xfId="0" applyNumberFormat="1" applyFill="1" applyBorder="1" applyAlignment="1">
      <alignment/>
    </xf>
    <xf numFmtId="188" fontId="0" fillId="34" borderId="39" xfId="0" applyNumberFormat="1" applyFill="1" applyBorder="1" applyAlignment="1">
      <alignment/>
    </xf>
    <xf numFmtId="181" fontId="0" fillId="33" borderId="24" xfId="0" applyNumberFormat="1" applyFill="1" applyBorder="1" applyAlignment="1">
      <alignment/>
    </xf>
    <xf numFmtId="181" fontId="0" fillId="34" borderId="24" xfId="0" applyNumberFormat="1" applyFill="1" applyBorder="1" applyAlignment="1">
      <alignment/>
    </xf>
    <xf numFmtId="177" fontId="0" fillId="33" borderId="26" xfId="0" applyNumberFormat="1" applyFill="1" applyBorder="1" applyAlignment="1">
      <alignment/>
    </xf>
    <xf numFmtId="0" fontId="14" fillId="34" borderId="15" xfId="0" applyFont="1" applyFill="1" applyBorder="1" applyAlignment="1">
      <alignment horizontal="center"/>
    </xf>
    <xf numFmtId="184" fontId="16" fillId="34" borderId="15" xfId="0" applyNumberFormat="1" applyFont="1" applyFill="1" applyBorder="1" applyAlignment="1">
      <alignment horizontal="left"/>
    </xf>
    <xf numFmtId="184" fontId="15" fillId="36" borderId="30" xfId="0" applyNumberFormat="1" applyFont="1" applyFill="1" applyBorder="1" applyAlignment="1">
      <alignment horizontal="left"/>
    </xf>
    <xf numFmtId="182" fontId="15" fillId="34" borderId="15" xfId="0" applyNumberFormat="1" applyFont="1" applyFill="1" applyBorder="1" applyAlignment="1">
      <alignment horizontal="left"/>
    </xf>
    <xf numFmtId="182" fontId="15" fillId="34" borderId="14" xfId="0" applyNumberFormat="1" applyFont="1" applyFill="1" applyBorder="1" applyAlignment="1">
      <alignment horizontal="left"/>
    </xf>
    <xf numFmtId="184" fontId="15" fillId="36" borderId="34" xfId="0" applyNumberFormat="1" applyFont="1" applyFill="1" applyBorder="1" applyAlignment="1">
      <alignment horizontal="left"/>
    </xf>
    <xf numFmtId="182" fontId="15" fillId="33" borderId="28" xfId="0" applyNumberFormat="1" applyFont="1" applyFill="1" applyBorder="1" applyAlignment="1">
      <alignment horizontal="left"/>
    </xf>
    <xf numFmtId="182" fontId="15" fillId="33" borderId="14" xfId="0" applyNumberFormat="1" applyFont="1" applyFill="1" applyBorder="1" applyAlignment="1">
      <alignment horizontal="left"/>
    </xf>
    <xf numFmtId="184" fontId="16" fillId="39" borderId="30" xfId="0" applyNumberFormat="1" applyFont="1" applyFill="1" applyBorder="1" applyAlignment="1">
      <alignment horizontal="left"/>
    </xf>
    <xf numFmtId="177" fontId="15" fillId="35" borderId="28" xfId="0" applyNumberFormat="1" applyFont="1" applyFill="1" applyBorder="1" applyAlignment="1">
      <alignment horizontal="left"/>
    </xf>
    <xf numFmtId="177" fontId="15" fillId="36" borderId="30" xfId="0" applyNumberFormat="1" applyFont="1" applyFill="1" applyBorder="1" applyAlignment="1">
      <alignment horizontal="left"/>
    </xf>
    <xf numFmtId="188" fontId="15" fillId="34" borderId="15" xfId="0" applyNumberFormat="1" applyFont="1" applyFill="1" applyBorder="1" applyAlignment="1">
      <alignment horizontal="left"/>
    </xf>
    <xf numFmtId="181" fontId="15" fillId="33" borderId="14" xfId="0" applyNumberFormat="1" applyFont="1" applyFill="1" applyBorder="1" applyAlignment="1">
      <alignment horizontal="left"/>
    </xf>
    <xf numFmtId="181" fontId="15" fillId="34" borderId="14" xfId="0" applyNumberFormat="1" applyFont="1" applyFill="1" applyBorder="1" applyAlignment="1">
      <alignment horizontal="left"/>
    </xf>
    <xf numFmtId="177" fontId="15" fillId="33" borderId="16" xfId="0" applyNumberFormat="1" applyFont="1" applyFill="1" applyBorder="1" applyAlignment="1">
      <alignment horizontal="left"/>
    </xf>
    <xf numFmtId="0" fontId="10" fillId="37" borderId="14" xfId="0" applyFont="1" applyFill="1" applyBorder="1" applyAlignment="1">
      <alignment horizontal="center"/>
    </xf>
    <xf numFmtId="0" fontId="54" fillId="0" borderId="0" xfId="0" applyFont="1" applyFill="1" applyAlignment="1">
      <alignment/>
    </xf>
    <xf numFmtId="0" fontId="55" fillId="0" borderId="0" xfId="0" applyFont="1" applyFill="1" applyAlignment="1">
      <alignment/>
    </xf>
    <xf numFmtId="0" fontId="56" fillId="0" borderId="10" xfId="0" applyFont="1" applyFill="1" applyBorder="1" applyAlignment="1">
      <alignment horizontal="left"/>
    </xf>
    <xf numFmtId="0" fontId="56" fillId="0" borderId="16" xfId="0" applyFont="1" applyFill="1" applyBorder="1" applyAlignment="1">
      <alignment horizontal="left"/>
    </xf>
    <xf numFmtId="0" fontId="56" fillId="0" borderId="23" xfId="0" applyFont="1" applyFill="1" applyBorder="1" applyAlignment="1">
      <alignment horizontal="left"/>
    </xf>
    <xf numFmtId="177" fontId="4" fillId="34" borderId="58" xfId="0" applyNumberFormat="1" applyFont="1" applyFill="1" applyBorder="1" applyAlignment="1">
      <alignment horizontal="center"/>
    </xf>
    <xf numFmtId="0" fontId="4" fillId="0" borderId="59" xfId="0" applyFont="1" applyFill="1" applyBorder="1" applyAlignment="1">
      <alignment horizontal="center"/>
    </xf>
    <xf numFmtId="0" fontId="4" fillId="0" borderId="56" xfId="0" applyFont="1" applyFill="1" applyBorder="1" applyAlignment="1">
      <alignment horizontal="center"/>
    </xf>
    <xf numFmtId="0" fontId="4" fillId="0" borderId="60" xfId="0" applyFont="1" applyFill="1" applyBorder="1" applyAlignment="1">
      <alignment horizontal="center"/>
    </xf>
    <xf numFmtId="0" fontId="4" fillId="0" borderId="61" xfId="0" applyFont="1" applyFill="1" applyBorder="1" applyAlignment="1">
      <alignment horizontal="center"/>
    </xf>
    <xf numFmtId="0" fontId="4" fillId="33" borderId="62" xfId="0" applyFont="1" applyFill="1" applyBorder="1" applyAlignment="1">
      <alignment horizontal="center"/>
    </xf>
    <xf numFmtId="0" fontId="4" fillId="33" borderId="56" xfId="0" applyFont="1" applyFill="1" applyBorder="1" applyAlignment="1">
      <alignment horizontal="center"/>
    </xf>
    <xf numFmtId="0" fontId="4" fillId="33" borderId="61" xfId="0" applyFont="1" applyFill="1" applyBorder="1" applyAlignment="1">
      <alignment horizontal="center"/>
    </xf>
    <xf numFmtId="0" fontId="10" fillId="0" borderId="24"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6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2" xfId="0" applyFont="1" applyFill="1" applyBorder="1" applyAlignment="1">
      <alignment horizontal="center"/>
    </xf>
    <xf numFmtId="0" fontId="4" fillId="33" borderId="12" xfId="0" applyFont="1" applyFill="1" applyBorder="1" applyAlignment="1">
      <alignment horizontal="center"/>
    </xf>
    <xf numFmtId="0" fontId="4" fillId="33" borderId="10" xfId="0" applyFont="1" applyFill="1" applyBorder="1" applyAlignment="1">
      <alignment horizontal="center"/>
    </xf>
    <xf numFmtId="0" fontId="4" fillId="33" borderId="13" xfId="0" applyFont="1" applyFill="1" applyBorder="1" applyAlignment="1">
      <alignment horizontal="center"/>
    </xf>
    <xf numFmtId="0" fontId="0" fillId="0" borderId="10" xfId="0" applyFont="1" applyFill="1" applyBorder="1" applyAlignment="1">
      <alignment horizontal="center" wrapText="1"/>
    </xf>
    <xf numFmtId="0" fontId="0" fillId="0" borderId="10" xfId="0" applyFont="1" applyFill="1" applyBorder="1" applyAlignment="1">
      <alignment/>
    </xf>
    <xf numFmtId="0" fontId="4" fillId="0" borderId="18" xfId="0" applyFont="1" applyFill="1" applyBorder="1" applyAlignment="1">
      <alignment horizontal="center"/>
    </xf>
    <xf numFmtId="0" fontId="4" fillId="0" borderId="10" xfId="0" applyFont="1" applyFill="1" applyBorder="1" applyAlignment="1">
      <alignment horizontal="center"/>
    </xf>
    <xf numFmtId="0" fontId="4" fillId="0" borderId="23" xfId="0" applyFont="1" applyFill="1" applyBorder="1" applyAlignment="1">
      <alignment horizont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4" fillId="0" borderId="11" xfId="0" applyFont="1" applyFill="1" applyBorder="1" applyAlignment="1">
      <alignment horizontal="center"/>
    </xf>
    <xf numFmtId="0" fontId="4" fillId="0" borderId="35" xfId="0" applyFont="1" applyFill="1" applyBorder="1" applyAlignment="1">
      <alignment horizontal="center"/>
    </xf>
    <xf numFmtId="0" fontId="0" fillId="0" borderId="25" xfId="0" applyFont="1" applyBorder="1" applyAlignment="1">
      <alignment horizontal="center" vertical="center"/>
    </xf>
    <xf numFmtId="0" fontId="0" fillId="0" borderId="30" xfId="0" applyBorder="1" applyAlignment="1">
      <alignment horizontal="center" vertical="center"/>
    </xf>
    <xf numFmtId="0" fontId="6" fillId="34"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1171575</xdr:colOff>
      <xdr:row>0</xdr:row>
      <xdr:rowOff>57150</xdr:rowOff>
    </xdr:from>
    <xdr:to>
      <xdr:col>1</xdr:col>
      <xdr:colOff>180975</xdr:colOff>
      <xdr:row>1</xdr:row>
      <xdr:rowOff>85725</xdr:rowOff>
    </xdr:to>
    <xdr:sp>
      <xdr:nvSpPr>
        <xdr:cNvPr id="1" name="Text Box 6"/>
        <xdr:cNvSpPr txBox="1">
          <a:spLocks noChangeArrowheads="1"/>
        </xdr:cNvSpPr>
      </xdr:nvSpPr>
      <xdr:spPr>
        <a:xfrm>
          <a:off x="1171575" y="57150"/>
          <a:ext cx="457200" cy="34290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600" b="1" i="0" u="none" baseline="0">
              <a:solidFill>
                <a:srgbClr val="FF0000"/>
              </a:solidFill>
              <a:latin typeface="ＭＳ 明朝"/>
              <a:ea typeface="ＭＳ 明朝"/>
              <a:cs typeface="ＭＳ 明朝"/>
            </a:rPr>
            <a:t>8</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581025</xdr:colOff>
      <xdr:row>75</xdr:row>
      <xdr:rowOff>0</xdr:rowOff>
    </xdr:from>
    <xdr:to>
      <xdr:col>44</xdr:col>
      <xdr:colOff>504825</xdr:colOff>
      <xdr:row>80</xdr:row>
      <xdr:rowOff>19050</xdr:rowOff>
    </xdr:to>
    <xdr:sp>
      <xdr:nvSpPr>
        <xdr:cNvPr id="1" name="Text Box 28"/>
        <xdr:cNvSpPr txBox="1">
          <a:spLocks noChangeArrowheads="1"/>
        </xdr:cNvSpPr>
      </xdr:nvSpPr>
      <xdr:spPr>
        <a:xfrm>
          <a:off x="27489150" y="13125450"/>
          <a:ext cx="2657475" cy="8763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新年殿燃費管理表を作るときには、前年度の平均燃費値（車両ごと、車両クラスごと、事業所全体）を新年度の燃費管理表の「前期燃費」の欄に転記してください。</a:t>
          </a:r>
        </a:p>
      </xdr:txBody>
    </xdr:sp>
    <xdr:clientData fPrintsWithSheet="0"/>
  </xdr:twoCellAnchor>
  <xdr:twoCellAnchor>
    <xdr:from>
      <xdr:col>42</xdr:col>
      <xdr:colOff>428625</xdr:colOff>
      <xdr:row>70</xdr:row>
      <xdr:rowOff>19050</xdr:rowOff>
    </xdr:from>
    <xdr:to>
      <xdr:col>43</xdr:col>
      <xdr:colOff>276225</xdr:colOff>
      <xdr:row>74</xdr:row>
      <xdr:rowOff>161925</xdr:rowOff>
    </xdr:to>
    <xdr:sp>
      <xdr:nvSpPr>
        <xdr:cNvPr id="2" name="Line 29"/>
        <xdr:cNvSpPr>
          <a:spLocks/>
        </xdr:cNvSpPr>
      </xdr:nvSpPr>
      <xdr:spPr>
        <a:xfrm flipV="1">
          <a:off x="28755975" y="12287250"/>
          <a:ext cx="523875" cy="82867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571500</xdr:colOff>
      <xdr:row>75</xdr:row>
      <xdr:rowOff>0</xdr:rowOff>
    </xdr:from>
    <xdr:to>
      <xdr:col>6</xdr:col>
      <xdr:colOff>142875</xdr:colOff>
      <xdr:row>92</xdr:row>
      <xdr:rowOff>66675</xdr:rowOff>
    </xdr:to>
    <xdr:sp>
      <xdr:nvSpPr>
        <xdr:cNvPr id="3" name="Text Box 30"/>
        <xdr:cNvSpPr txBox="1">
          <a:spLocks noChangeArrowheads="1"/>
        </xdr:cNvSpPr>
      </xdr:nvSpPr>
      <xdr:spPr>
        <a:xfrm>
          <a:off x="571500" y="13125450"/>
          <a:ext cx="4610100" cy="29813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①データの入力は各積載重量クラスとも、既存の２行から始めます。</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②黄色のセルをどこでもクリックすると、行の左端に＊の表示された新しい行が追加表示されますので、既存の２行以降のデータ入力はこの＊の付いた行へ行ないます。</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③＊の付いた行にデータ入力してリターンキーを押すと、新たに＊の付いた行が追加されますので、次々にデータ入力をすることができます。</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このときに「行の挿入によりセルのデータが下へ移動するが良いか」との警告が表示されますが、問題ないので</a:t>
          </a:r>
          <a:r>
            <a:rPr lang="en-US" cap="none" sz="1100" b="0" i="0" u="none" baseline="0">
              <a:solidFill>
                <a:srgbClr val="FF0000"/>
              </a:solidFill>
              <a:latin typeface="ＭＳ Ｐゴシック"/>
              <a:ea typeface="ＭＳ Ｐゴシック"/>
              <a:cs typeface="ＭＳ Ｐゴシック"/>
            </a:rPr>
            <a:t>OK</a:t>
          </a:r>
          <a:r>
            <a:rPr lang="en-US" cap="none" sz="1100" b="0" i="0" u="none" baseline="0">
              <a:solidFill>
                <a:srgbClr val="FF0000"/>
              </a:solidFill>
              <a:latin typeface="ＭＳ Ｐゴシック"/>
              <a:ea typeface="ＭＳ Ｐゴシック"/>
              <a:cs typeface="ＭＳ Ｐゴシック"/>
            </a:rPr>
            <a:t>のボタンを押して、作業を進めてください。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④小計や事業所全体の合計のセルに埋め込まれている計算式は＊の行の追加で、自動修正されます。手作業で計算式を直す必要はありません。</a:t>
          </a:r>
          <a:r>
            <a:rPr lang="en-US" cap="none" sz="1100" b="0" i="0" u="none" baseline="0">
              <a:solidFill>
                <a:srgbClr val="FF0000"/>
              </a:solidFill>
              <a:latin typeface="ＭＳ Ｐゴシック"/>
              <a:ea typeface="ＭＳ Ｐゴシック"/>
              <a:cs typeface="ＭＳ Ｐゴシック"/>
            </a:rPr>
            <a:t>
</a:t>
          </a:r>
        </a:p>
      </xdr:txBody>
    </xdr:sp>
    <xdr:clientData fPrintsWithSheet="0"/>
  </xdr:twoCellAnchor>
  <xdr:twoCellAnchor>
    <xdr:from>
      <xdr:col>0</xdr:col>
      <xdr:colOff>1257300</xdr:colOff>
      <xdr:row>65</xdr:row>
      <xdr:rowOff>9525</xdr:rowOff>
    </xdr:from>
    <xdr:to>
      <xdr:col>0</xdr:col>
      <xdr:colOff>1571625</xdr:colOff>
      <xdr:row>75</xdr:row>
      <xdr:rowOff>0</xdr:rowOff>
    </xdr:to>
    <xdr:sp>
      <xdr:nvSpPr>
        <xdr:cNvPr id="4" name="Line 31"/>
        <xdr:cNvSpPr>
          <a:spLocks/>
        </xdr:cNvSpPr>
      </xdr:nvSpPr>
      <xdr:spPr>
        <a:xfrm flipH="1" flipV="1">
          <a:off x="1257300" y="11401425"/>
          <a:ext cx="314325" cy="17240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142875</xdr:colOff>
      <xdr:row>0</xdr:row>
      <xdr:rowOff>57150</xdr:rowOff>
    </xdr:from>
    <xdr:to>
      <xdr:col>2</xdr:col>
      <xdr:colOff>590550</xdr:colOff>
      <xdr:row>1</xdr:row>
      <xdr:rowOff>76200</xdr:rowOff>
    </xdr:to>
    <xdr:sp>
      <xdr:nvSpPr>
        <xdr:cNvPr id="5" name="Text Box 82"/>
        <xdr:cNvSpPr txBox="1">
          <a:spLocks noChangeArrowheads="1"/>
        </xdr:cNvSpPr>
      </xdr:nvSpPr>
      <xdr:spPr>
        <a:xfrm>
          <a:off x="142875" y="57150"/>
          <a:ext cx="2847975" cy="3333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この集計表の使用上の注意事項がこの表の下部欄外に四角で囲って表記されていますので、よくお読みください。</a:t>
          </a:r>
        </a:p>
      </xdr:txBody>
    </xdr:sp>
    <xdr:clientData fPrintsWithSheet="0"/>
  </xdr:twoCellAnchor>
  <xdr:oneCellAnchor>
    <xdr:from>
      <xdr:col>44</xdr:col>
      <xdr:colOff>266700</xdr:colOff>
      <xdr:row>0</xdr:row>
      <xdr:rowOff>123825</xdr:rowOff>
    </xdr:from>
    <xdr:ext cx="733425" cy="523875"/>
    <xdr:sp>
      <xdr:nvSpPr>
        <xdr:cNvPr id="6" name="Text Box 87"/>
        <xdr:cNvSpPr txBox="1">
          <a:spLocks noChangeArrowheads="1"/>
        </xdr:cNvSpPr>
      </xdr:nvSpPr>
      <xdr:spPr>
        <a:xfrm>
          <a:off x="29908500" y="123825"/>
          <a:ext cx="733425" cy="523875"/>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掲示</a:t>
          </a:r>
        </a:p>
      </xdr:txBody>
    </xdr:sp>
    <xdr:clientData/>
  </xdr:oneCellAnchor>
  <xdr:twoCellAnchor>
    <xdr:from>
      <xdr:col>6</xdr:col>
      <xdr:colOff>523875</xdr:colOff>
      <xdr:row>75</xdr:row>
      <xdr:rowOff>57150</xdr:rowOff>
    </xdr:from>
    <xdr:to>
      <xdr:col>14</xdr:col>
      <xdr:colOff>66675</xdr:colOff>
      <xdr:row>81</xdr:row>
      <xdr:rowOff>85725</xdr:rowOff>
    </xdr:to>
    <xdr:sp>
      <xdr:nvSpPr>
        <xdr:cNvPr id="7" name="Text Box 89"/>
        <xdr:cNvSpPr txBox="1">
          <a:spLocks noChangeArrowheads="1"/>
        </xdr:cNvSpPr>
      </xdr:nvSpPr>
      <xdr:spPr>
        <a:xfrm>
          <a:off x="5562600" y="13182600"/>
          <a:ext cx="4610100" cy="105727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（注意）</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この表には、データ入力に従って車両のデータ行が自動的に増える機能を組み込んでありますが、「オフィス</a:t>
          </a:r>
          <a:r>
            <a:rPr lang="en-US" cap="none" sz="1100" b="1" i="0" u="none" baseline="0">
              <a:solidFill>
                <a:srgbClr val="FF0000"/>
              </a:solidFill>
              <a:latin typeface="ＭＳ Ｐゴシック"/>
              <a:ea typeface="ＭＳ Ｐゴシック"/>
              <a:cs typeface="ＭＳ Ｐゴシック"/>
            </a:rPr>
            <a:t>2003</a:t>
          </a:r>
          <a:r>
            <a:rPr lang="en-US" cap="none" sz="1100" b="1" i="0" u="none" baseline="0">
              <a:solidFill>
                <a:srgbClr val="FF0000"/>
              </a:solidFill>
              <a:latin typeface="ＭＳ Ｐゴシック"/>
              <a:ea typeface="ＭＳ Ｐゴシック"/>
              <a:cs typeface="ＭＳ Ｐゴシック"/>
            </a:rPr>
            <a:t>」のエクセルで作成してあるため、オフィス</a:t>
          </a:r>
          <a:r>
            <a:rPr lang="en-US" cap="none" sz="1100" b="1" i="0" u="none" baseline="0">
              <a:solidFill>
                <a:srgbClr val="FF0000"/>
              </a:solidFill>
              <a:latin typeface="ＭＳ Ｐゴシック"/>
              <a:ea typeface="ＭＳ Ｐゴシック"/>
              <a:cs typeface="ＭＳ Ｐゴシック"/>
            </a:rPr>
            <a:t>2007</a:t>
          </a:r>
          <a:r>
            <a:rPr lang="en-US" cap="none" sz="1100" b="1" i="0" u="none" baseline="0">
              <a:solidFill>
                <a:srgbClr val="FF0000"/>
              </a:solidFill>
              <a:latin typeface="ＭＳ Ｐゴシック"/>
              <a:ea typeface="ＭＳ Ｐゴシック"/>
              <a:cs typeface="ＭＳ Ｐゴシック"/>
            </a:rPr>
            <a:t>や</a:t>
          </a:r>
          <a:r>
            <a:rPr lang="en-US" cap="none" sz="1100" b="1" i="0" u="none" baseline="0">
              <a:solidFill>
                <a:srgbClr val="FF0000"/>
              </a:solidFill>
              <a:latin typeface="ＭＳ Ｐゴシック"/>
              <a:ea typeface="ＭＳ Ｐゴシック"/>
              <a:cs typeface="ＭＳ Ｐゴシック"/>
            </a:rPr>
            <a:t>2010</a:t>
          </a:r>
          <a:r>
            <a:rPr lang="en-US" cap="none" sz="1100" b="1" i="0" u="none" baseline="0">
              <a:solidFill>
                <a:srgbClr val="FF0000"/>
              </a:solidFill>
              <a:latin typeface="ＭＳ Ｐゴシック"/>
              <a:ea typeface="ＭＳ Ｐゴシック"/>
              <a:cs typeface="ＭＳ Ｐゴシック"/>
            </a:rPr>
            <a:t>ではその機能が働きません。</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その場合には、手作業で新たな行を追加挿入する操作を行なってご利用ください。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p>
      </xdr:txBody>
    </xdr:sp>
    <xdr:clientData fPrintsWithSheet="0"/>
  </xdr:twoCellAnchor>
</xdr:wsDr>
</file>

<file path=xl/tables/table1.xml><?xml version="1.0" encoding="utf-8"?>
<table xmlns="http://schemas.openxmlformats.org/spreadsheetml/2006/main" id="1" name="リスト1" displayName="リスト1" ref="A16:AX18" comment="" insertRow="1" totalsRowShown="0">
  <autoFilter ref="A16:AX18"/>
  <tableColumns count="50">
    <tableColumn id="1" name="列1"/>
    <tableColumn id="2" name="列2"/>
    <tableColumn id="3" name="列3"/>
    <tableColumn id="4" name="列4"/>
    <tableColumn id="5" name="列5"/>
    <tableColumn id="6" name="列6"/>
    <tableColumn id="7" name="列7"/>
    <tableColumn id="8" name="列8"/>
    <tableColumn id="9" name="列9"/>
    <tableColumn id="10" name="列10"/>
    <tableColumn id="11" name="列11"/>
    <tableColumn id="12" name="列12"/>
    <tableColumn id="13" name="列13"/>
    <tableColumn id="14" name="列14"/>
    <tableColumn id="15" name="列15"/>
    <tableColumn id="16" name="列16"/>
    <tableColumn id="17" name="列17"/>
    <tableColumn id="18" name="列18"/>
    <tableColumn id="19" name="列19"/>
    <tableColumn id="20" name="列20"/>
    <tableColumn id="21" name="列21"/>
    <tableColumn id="22" name="列22"/>
    <tableColumn id="23" name="列23"/>
    <tableColumn id="24" name="列24"/>
    <tableColumn id="25" name="列25"/>
    <tableColumn id="26" name="列26"/>
    <tableColumn id="27" name="列27"/>
    <tableColumn id="28" name="列28"/>
    <tableColumn id="29" name="列29"/>
    <tableColumn id="30" name="列30"/>
    <tableColumn id="31" name="列31"/>
    <tableColumn id="32" name="列32"/>
    <tableColumn id="33" name="列33"/>
    <tableColumn id="34" name="列34"/>
    <tableColumn id="35" name="列35"/>
    <tableColumn id="36" name="列36"/>
    <tableColumn id="37" name="列37"/>
    <tableColumn id="38" name="列38"/>
    <tableColumn id="39" name="列39"/>
    <tableColumn id="40" name="列40"/>
    <tableColumn id="41" name="列41"/>
    <tableColumn id="42" name="列42"/>
    <tableColumn id="43" name="列43"/>
    <tableColumn id="44" name="列44"/>
    <tableColumn id="45" name="列45"/>
    <tableColumn id="46" name="列46"/>
    <tableColumn id="47" name="列47"/>
    <tableColumn id="48" name="列48"/>
    <tableColumn id="49" name="列49"/>
    <tableColumn id="50" name="列50"/>
  </tableColumns>
  <tableStyleInfo name="" showFirstColumn="0" showLastColumn="0" showRowStripes="1" showColumnStripes="0"/>
</table>
</file>

<file path=xl/tables/table10.xml><?xml version="1.0" encoding="utf-8"?>
<table xmlns="http://schemas.openxmlformats.org/spreadsheetml/2006/main" id="12" name="リスト10" displayName="リスト10" ref="A10:AX12" comment="" insertRow="1" totalsRowShown="0">
  <autoFilter ref="A10:AX12"/>
  <tableColumns count="50">
    <tableColumn id="1" name="列1"/>
    <tableColumn id="2" name="列2"/>
    <tableColumn id="3" name="列3"/>
    <tableColumn id="4" name="列4"/>
    <tableColumn id="5" name="列5"/>
    <tableColumn id="6" name="列6"/>
    <tableColumn id="7" name="列7"/>
    <tableColumn id="8" name="列8"/>
    <tableColumn id="9" name="列9"/>
    <tableColumn id="10" name="列10"/>
    <tableColumn id="11" name="列11"/>
    <tableColumn id="12" name="列12"/>
    <tableColumn id="13" name="列13"/>
    <tableColumn id="14" name="列14"/>
    <tableColumn id="15" name="列15"/>
    <tableColumn id="16" name="列16"/>
    <tableColumn id="17" name="列17"/>
    <tableColumn id="18" name="列18"/>
    <tableColumn id="19" name="列19"/>
    <tableColumn id="20" name="列20"/>
    <tableColumn id="21" name="列21"/>
    <tableColumn id="22" name="列22"/>
    <tableColumn id="23" name="列23"/>
    <tableColumn id="24" name="列24"/>
    <tableColumn id="25" name="列25"/>
    <tableColumn id="26" name="列26"/>
    <tableColumn id="27" name="列27"/>
    <tableColumn id="28" name="列28"/>
    <tableColumn id="29" name="列29"/>
    <tableColumn id="30" name="列30"/>
    <tableColumn id="31" name="列31"/>
    <tableColumn id="32" name="列32"/>
    <tableColumn id="33" name="列33"/>
    <tableColumn id="34" name="列34"/>
    <tableColumn id="35" name="列35"/>
    <tableColumn id="36" name="列36"/>
    <tableColumn id="37" name="列37"/>
    <tableColumn id="38" name="列38"/>
    <tableColumn id="39" name="列39"/>
    <tableColumn id="40" name="列40"/>
    <tableColumn id="41" name="列41"/>
    <tableColumn id="42" name="列42"/>
    <tableColumn id="43" name="列43"/>
    <tableColumn id="44" name="列44"/>
    <tableColumn id="45" name="列45"/>
    <tableColumn id="46" name="列46"/>
    <tableColumn id="47" name="列47"/>
    <tableColumn id="48" name="列48"/>
    <tableColumn id="49" name="列49"/>
    <tableColumn id="50" name="列50"/>
  </tableColumns>
  <tableStyleInfo name="" showFirstColumn="0" showLastColumn="0" showRowStripes="1" showColumnStripes="0"/>
</table>
</file>

<file path=xl/tables/table2.xml><?xml version="1.0" encoding="utf-8"?>
<table xmlns="http://schemas.openxmlformats.org/spreadsheetml/2006/main" id="2" name="リスト2" displayName="リスト2" ref="A22:AX24" comment="" totalsRowShown="0">
  <autoFilter ref="A22:AX24"/>
  <tableColumns count="50">
    <tableColumn id="1" name="列1"/>
    <tableColumn id="2" name="列2"/>
    <tableColumn id="3" name="列3"/>
    <tableColumn id="4" name="列4"/>
    <tableColumn id="5" name="列5"/>
    <tableColumn id="6" name="列6"/>
    <tableColumn id="7" name="列7"/>
    <tableColumn id="8" name="列8"/>
    <tableColumn id="9" name="列9"/>
    <tableColumn id="10" name="列10"/>
    <tableColumn id="11" name="列11"/>
    <tableColumn id="12" name="列12"/>
    <tableColumn id="13" name="列13"/>
    <tableColumn id="14" name="列14"/>
    <tableColumn id="15" name="列15"/>
    <tableColumn id="16" name="列16"/>
    <tableColumn id="17" name="列17"/>
    <tableColumn id="18" name="列18"/>
    <tableColumn id="19" name="列19"/>
    <tableColumn id="20" name="列20"/>
    <tableColumn id="21" name="列21"/>
    <tableColumn id="22" name="列22"/>
    <tableColumn id="23" name="列23"/>
    <tableColumn id="24" name="列24"/>
    <tableColumn id="25" name="列25"/>
    <tableColumn id="26" name="列26"/>
    <tableColumn id="27" name="列27"/>
    <tableColumn id="28" name="列28"/>
    <tableColumn id="29" name="列29"/>
    <tableColumn id="30" name="列30"/>
    <tableColumn id="31" name="列31"/>
    <tableColumn id="32" name="列32"/>
    <tableColumn id="33" name="列33"/>
    <tableColumn id="34" name="列34"/>
    <tableColumn id="35" name="列35"/>
    <tableColumn id="36" name="列36"/>
    <tableColumn id="37" name="列37"/>
    <tableColumn id="38" name="列38"/>
    <tableColumn id="39" name="列39"/>
    <tableColumn id="40" name="列40"/>
    <tableColumn id="41" name="列41"/>
    <tableColumn id="42" name="列42"/>
    <tableColumn id="43" name="列43"/>
    <tableColumn id="44" name="列44"/>
    <tableColumn id="45" name="列45"/>
    <tableColumn id="46" name="列46"/>
    <tableColumn id="47" name="列47"/>
    <tableColumn id="48" name="列48"/>
    <tableColumn id="49" name="列49"/>
    <tableColumn id="50" name="列50"/>
  </tableColumns>
  <tableStyleInfo name="" showFirstColumn="0" showLastColumn="0" showRowStripes="1" showColumnStripes="0"/>
</table>
</file>

<file path=xl/tables/table3.xml><?xml version="1.0" encoding="utf-8"?>
<table xmlns="http://schemas.openxmlformats.org/spreadsheetml/2006/main" id="3" name="リスト3" displayName="リスト3" ref="A28:AX30" comment="" insertRow="1" totalsRowShown="0">
  <autoFilter ref="A28:AX30"/>
  <tableColumns count="50">
    <tableColumn id="1" name="列1"/>
    <tableColumn id="2" name="列2"/>
    <tableColumn id="3" name="列3"/>
    <tableColumn id="4" name="列4"/>
    <tableColumn id="5" name="列5"/>
    <tableColumn id="6" name="列6"/>
    <tableColumn id="7" name="列7"/>
    <tableColumn id="8" name="列8"/>
    <tableColumn id="9" name="列9"/>
    <tableColumn id="10" name="列10"/>
    <tableColumn id="11" name="列11"/>
    <tableColumn id="12" name="列12"/>
    <tableColumn id="13" name="列13"/>
    <tableColumn id="14" name="列14"/>
    <tableColumn id="15" name="列15"/>
    <tableColumn id="16" name="列16"/>
    <tableColumn id="17" name="列17"/>
    <tableColumn id="18" name="列18"/>
    <tableColumn id="19" name="列19"/>
    <tableColumn id="20" name="列20"/>
    <tableColumn id="21" name="列21"/>
    <tableColumn id="22" name="列22"/>
    <tableColumn id="23" name="列23"/>
    <tableColumn id="24" name="列24"/>
    <tableColumn id="25" name="列25"/>
    <tableColumn id="26" name="列26"/>
    <tableColumn id="27" name="列27"/>
    <tableColumn id="28" name="列28"/>
    <tableColumn id="29" name="列29"/>
    <tableColumn id="30" name="列30"/>
    <tableColumn id="31" name="列31"/>
    <tableColumn id="32" name="列32"/>
    <tableColumn id="33" name="列33"/>
    <tableColumn id="34" name="列34"/>
    <tableColumn id="35" name="列35"/>
    <tableColumn id="36" name="列36"/>
    <tableColumn id="37" name="列37"/>
    <tableColumn id="38" name="列38"/>
    <tableColumn id="39" name="列39"/>
    <tableColumn id="40" name="列40"/>
    <tableColumn id="41" name="列41"/>
    <tableColumn id="42" name="列42"/>
    <tableColumn id="43" name="列43"/>
    <tableColumn id="44" name="列44"/>
    <tableColumn id="45" name="列45"/>
    <tableColumn id="46" name="列46"/>
    <tableColumn id="47" name="列47"/>
    <tableColumn id="48" name="列48"/>
    <tableColumn id="49" name="列49"/>
    <tableColumn id="50" name="列50"/>
  </tableColumns>
  <tableStyleInfo name="" showFirstColumn="0" showLastColumn="0" showRowStripes="1" showColumnStripes="0"/>
</table>
</file>

<file path=xl/tables/table4.xml><?xml version="1.0" encoding="utf-8"?>
<table xmlns="http://schemas.openxmlformats.org/spreadsheetml/2006/main" id="4" name="リスト4" displayName="リスト4" ref="A34:AX36" comment="" insertRow="1" totalsRowShown="0">
  <autoFilter ref="A34:AX36"/>
  <tableColumns count="50">
    <tableColumn id="1" name="列1"/>
    <tableColumn id="2" name="列2"/>
    <tableColumn id="3" name="列3"/>
    <tableColumn id="4" name="列4"/>
    <tableColumn id="5" name="列5"/>
    <tableColumn id="6" name="列6"/>
    <tableColumn id="7" name="列7"/>
    <tableColumn id="8" name="列8"/>
    <tableColumn id="9" name="列9"/>
    <tableColumn id="10" name="列10"/>
    <tableColumn id="11" name="列11"/>
    <tableColumn id="12" name="列12"/>
    <tableColumn id="13" name="列13"/>
    <tableColumn id="14" name="列14"/>
    <tableColumn id="15" name="列15"/>
    <tableColumn id="16" name="列16"/>
    <tableColumn id="17" name="列17"/>
    <tableColumn id="18" name="列18"/>
    <tableColumn id="19" name="列19"/>
    <tableColumn id="20" name="列20"/>
    <tableColumn id="21" name="列21"/>
    <tableColumn id="22" name="列22"/>
    <tableColumn id="23" name="列23"/>
    <tableColumn id="24" name="列24"/>
    <tableColumn id="25" name="列25"/>
    <tableColumn id="26" name="列26"/>
    <tableColumn id="27" name="列27"/>
    <tableColumn id="28" name="列28"/>
    <tableColumn id="29" name="列29"/>
    <tableColumn id="30" name="列30"/>
    <tableColumn id="31" name="列31"/>
    <tableColumn id="32" name="列32"/>
    <tableColumn id="33" name="列33"/>
    <tableColumn id="34" name="列34"/>
    <tableColumn id="35" name="列35"/>
    <tableColumn id="36" name="列36"/>
    <tableColumn id="37" name="列37"/>
    <tableColumn id="38" name="列38"/>
    <tableColumn id="39" name="列39"/>
    <tableColumn id="40" name="列40"/>
    <tableColumn id="41" name="列41"/>
    <tableColumn id="42" name="列42"/>
    <tableColumn id="43" name="列43"/>
    <tableColumn id="44" name="列44"/>
    <tableColumn id="45" name="列45"/>
    <tableColumn id="46" name="列46"/>
    <tableColumn id="47" name="列47"/>
    <tableColumn id="48" name="列48"/>
    <tableColumn id="49" name="列49"/>
    <tableColumn id="50" name="列50"/>
  </tableColumns>
  <tableStyleInfo name="" showFirstColumn="0" showLastColumn="0" showRowStripes="1" showColumnStripes="0"/>
</table>
</file>

<file path=xl/tables/table5.xml><?xml version="1.0" encoding="utf-8"?>
<table xmlns="http://schemas.openxmlformats.org/spreadsheetml/2006/main" id="7" name="リスト5" displayName="リスト5" ref="A40:AX42" comment="" insertRow="1" totalsRowShown="0">
  <autoFilter ref="A40:AX42"/>
  <tableColumns count="50">
    <tableColumn id="1" name="列1"/>
    <tableColumn id="2" name="列2"/>
    <tableColumn id="3" name="列3"/>
    <tableColumn id="4" name="列4"/>
    <tableColumn id="5" name="列5"/>
    <tableColumn id="6" name="列6"/>
    <tableColumn id="7" name="列7"/>
    <tableColumn id="8" name="列8"/>
    <tableColumn id="9" name="列9"/>
    <tableColumn id="10" name="列10"/>
    <tableColumn id="11" name="列11"/>
    <tableColumn id="12" name="列12"/>
    <tableColumn id="13" name="列13"/>
    <tableColumn id="14" name="列14"/>
    <tableColumn id="15" name="列15"/>
    <tableColumn id="16" name="列16"/>
    <tableColumn id="17" name="列17"/>
    <tableColumn id="18" name="列18"/>
    <tableColumn id="19" name="列19"/>
    <tableColumn id="20" name="列20"/>
    <tableColumn id="21" name="列21"/>
    <tableColumn id="22" name="列22"/>
    <tableColumn id="23" name="列23"/>
    <tableColumn id="24" name="列24"/>
    <tableColumn id="25" name="列25"/>
    <tableColumn id="26" name="列26"/>
    <tableColumn id="27" name="列27"/>
    <tableColumn id="28" name="列28"/>
    <tableColumn id="29" name="列29"/>
    <tableColumn id="30" name="列30"/>
    <tableColumn id="31" name="列31"/>
    <tableColumn id="32" name="列32"/>
    <tableColumn id="33" name="列33"/>
    <tableColumn id="34" name="列34"/>
    <tableColumn id="35" name="列35"/>
    <tableColumn id="36" name="列36"/>
    <tableColumn id="37" name="列37"/>
    <tableColumn id="38" name="列38"/>
    <tableColumn id="39" name="列39"/>
    <tableColumn id="40" name="列40"/>
    <tableColumn id="41" name="列41"/>
    <tableColumn id="42" name="列42"/>
    <tableColumn id="43" name="列43"/>
    <tableColumn id="44" name="列44"/>
    <tableColumn id="45" name="列45"/>
    <tableColumn id="46" name="列46"/>
    <tableColumn id="47" name="列47"/>
    <tableColumn id="48" name="列48"/>
    <tableColumn id="49" name="列49"/>
    <tableColumn id="50" name="列50"/>
  </tableColumns>
  <tableStyleInfo name="" showFirstColumn="0" showLastColumn="0" showRowStripes="1" showColumnStripes="0"/>
</table>
</file>

<file path=xl/tables/table6.xml><?xml version="1.0" encoding="utf-8"?>
<table xmlns="http://schemas.openxmlformats.org/spreadsheetml/2006/main" id="8" name="リスト6" displayName="リスト6" ref="A46:AX48" comment="" insertRow="1" totalsRowShown="0">
  <autoFilter ref="A46:AX48"/>
  <tableColumns count="50">
    <tableColumn id="1" name="列1"/>
    <tableColumn id="2" name="列2"/>
    <tableColumn id="3" name="列3"/>
    <tableColumn id="4" name="列4"/>
    <tableColumn id="5" name="列5"/>
    <tableColumn id="6" name="列6"/>
    <tableColumn id="7" name="列7"/>
    <tableColumn id="8" name="列8"/>
    <tableColumn id="9" name="列9"/>
    <tableColumn id="10" name="列10"/>
    <tableColumn id="11" name="列11"/>
    <tableColumn id="12" name="列12"/>
    <tableColumn id="13" name="列13"/>
    <tableColumn id="14" name="列14"/>
    <tableColumn id="15" name="列15"/>
    <tableColumn id="16" name="列16"/>
    <tableColumn id="17" name="列17"/>
    <tableColumn id="18" name="列18"/>
    <tableColumn id="19" name="列19"/>
    <tableColumn id="20" name="列20"/>
    <tableColumn id="21" name="列21"/>
    <tableColumn id="22" name="列22"/>
    <tableColumn id="23" name="列23"/>
    <tableColumn id="24" name="列24"/>
    <tableColumn id="25" name="列25"/>
    <tableColumn id="26" name="列26"/>
    <tableColumn id="27" name="列27"/>
    <tableColumn id="28" name="列28"/>
    <tableColumn id="29" name="列29"/>
    <tableColumn id="30" name="列30"/>
    <tableColumn id="31" name="列31"/>
    <tableColumn id="32" name="列32"/>
    <tableColumn id="33" name="列33"/>
    <tableColumn id="34" name="列34"/>
    <tableColumn id="35" name="列35"/>
    <tableColumn id="36" name="列36"/>
    <tableColumn id="37" name="列37"/>
    <tableColumn id="38" name="列38"/>
    <tableColumn id="39" name="列39"/>
    <tableColumn id="40" name="列40"/>
    <tableColumn id="41" name="列41"/>
    <tableColumn id="42" name="列42"/>
    <tableColumn id="43" name="列43"/>
    <tableColumn id="44" name="列44"/>
    <tableColumn id="45" name="列45"/>
    <tableColumn id="46" name="列46"/>
    <tableColumn id="47" name="列47"/>
    <tableColumn id="48" name="列48"/>
    <tableColumn id="49" name="列49"/>
    <tableColumn id="50" name="列50"/>
  </tableColumns>
  <tableStyleInfo name="" showFirstColumn="0" showLastColumn="0" showRowStripes="1" showColumnStripes="0"/>
</table>
</file>

<file path=xl/tables/table7.xml><?xml version="1.0" encoding="utf-8"?>
<table xmlns="http://schemas.openxmlformats.org/spreadsheetml/2006/main" id="9" name="リスト7" displayName="リスト7" ref="A52:AX54" comment="" insertRow="1" totalsRowShown="0">
  <autoFilter ref="A52:AX54"/>
  <tableColumns count="50">
    <tableColumn id="1" name="列1"/>
    <tableColumn id="2" name="列2"/>
    <tableColumn id="3" name="列3"/>
    <tableColumn id="4" name="列4"/>
    <tableColumn id="5" name="列5"/>
    <tableColumn id="6" name="列6"/>
    <tableColumn id="7" name="列7"/>
    <tableColumn id="8" name="列8"/>
    <tableColumn id="9" name="列9"/>
    <tableColumn id="10" name="列10"/>
    <tableColumn id="11" name="列11"/>
    <tableColumn id="12" name="列12"/>
    <tableColumn id="13" name="列13"/>
    <tableColumn id="14" name="列14"/>
    <tableColumn id="15" name="列15"/>
    <tableColumn id="16" name="列16"/>
    <tableColumn id="17" name="列17"/>
    <tableColumn id="18" name="列18"/>
    <tableColumn id="19" name="列19"/>
    <tableColumn id="20" name="列20"/>
    <tableColumn id="21" name="列21"/>
    <tableColumn id="22" name="列22"/>
    <tableColumn id="23" name="列23"/>
    <tableColumn id="24" name="列24"/>
    <tableColumn id="25" name="列25"/>
    <tableColumn id="26" name="列26"/>
    <tableColumn id="27" name="列27"/>
    <tableColumn id="28" name="列28"/>
    <tableColumn id="29" name="列29"/>
    <tableColumn id="30" name="列30"/>
    <tableColumn id="31" name="列31"/>
    <tableColumn id="32" name="列32"/>
    <tableColumn id="33" name="列33"/>
    <tableColumn id="34" name="列34"/>
    <tableColumn id="35" name="列35"/>
    <tableColumn id="36" name="列36"/>
    <tableColumn id="37" name="列37"/>
    <tableColumn id="38" name="列38"/>
    <tableColumn id="39" name="列39"/>
    <tableColumn id="40" name="列40"/>
    <tableColumn id="41" name="列41"/>
    <tableColumn id="42" name="列42"/>
    <tableColumn id="43" name="列43"/>
    <tableColumn id="44" name="列44"/>
    <tableColumn id="45" name="列45"/>
    <tableColumn id="46" name="列46"/>
    <tableColumn id="47" name="列47"/>
    <tableColumn id="48" name="列48"/>
    <tableColumn id="49" name="列49"/>
    <tableColumn id="50" name="列50"/>
  </tableColumns>
  <tableStyleInfo name="" showFirstColumn="0" showLastColumn="0" showRowStripes="1" showColumnStripes="0"/>
</table>
</file>

<file path=xl/tables/table8.xml><?xml version="1.0" encoding="utf-8"?>
<table xmlns="http://schemas.openxmlformats.org/spreadsheetml/2006/main" id="10" name="リスト8" displayName="リスト8" ref="A58:AX60" comment="" insertRow="1" totalsRowShown="0">
  <autoFilter ref="A58:AX60"/>
  <tableColumns count="50">
    <tableColumn id="1" name="列1"/>
    <tableColumn id="2" name="列2"/>
    <tableColumn id="3" name="列3"/>
    <tableColumn id="4" name="列4"/>
    <tableColumn id="5" name="列5"/>
    <tableColumn id="6" name="列6"/>
    <tableColumn id="7" name="列7"/>
    <tableColumn id="8" name="列8"/>
    <tableColumn id="9" name="列9"/>
    <tableColumn id="10" name="列10"/>
    <tableColumn id="11" name="列11"/>
    <tableColumn id="12" name="列12"/>
    <tableColumn id="13" name="列13"/>
    <tableColumn id="14" name="列14"/>
    <tableColumn id="15" name="列15"/>
    <tableColumn id="16" name="列16"/>
    <tableColumn id="17" name="列17"/>
    <tableColumn id="18" name="列18"/>
    <tableColumn id="19" name="列19"/>
    <tableColumn id="20" name="列20"/>
    <tableColumn id="21" name="列21"/>
    <tableColumn id="22" name="列22"/>
    <tableColumn id="23" name="列23"/>
    <tableColumn id="24" name="列24"/>
    <tableColumn id="25" name="列25"/>
    <tableColumn id="26" name="列26"/>
    <tableColumn id="27" name="列27"/>
    <tableColumn id="28" name="列28"/>
    <tableColumn id="29" name="列29"/>
    <tableColumn id="30" name="列30"/>
    <tableColumn id="31" name="列31"/>
    <tableColumn id="32" name="列32"/>
    <tableColumn id="33" name="列33"/>
    <tableColumn id="34" name="列34"/>
    <tableColumn id="35" name="列35"/>
    <tableColumn id="36" name="列36"/>
    <tableColumn id="37" name="列37"/>
    <tableColumn id="38" name="列38"/>
    <tableColumn id="39" name="列39"/>
    <tableColumn id="40" name="列40"/>
    <tableColumn id="41" name="列41"/>
    <tableColumn id="42" name="列42"/>
    <tableColumn id="43" name="列43"/>
    <tableColumn id="44" name="列44"/>
    <tableColumn id="45" name="列45"/>
    <tableColumn id="46" name="列46"/>
    <tableColumn id="47" name="列47"/>
    <tableColumn id="48" name="列48"/>
    <tableColumn id="49" name="列49"/>
    <tableColumn id="50" name="列50"/>
  </tableColumns>
  <tableStyleInfo name="" showFirstColumn="0" showLastColumn="0" showRowStripes="1" showColumnStripes="0"/>
</table>
</file>

<file path=xl/tables/table9.xml><?xml version="1.0" encoding="utf-8"?>
<table xmlns="http://schemas.openxmlformats.org/spreadsheetml/2006/main" id="11" name="リスト9" displayName="リスト9" ref="A64:AX66" comment="" insertRow="1" totalsRowShown="0">
  <autoFilter ref="A64:AX66"/>
  <tableColumns count="50">
    <tableColumn id="1" name="列1"/>
    <tableColumn id="2" name="列2"/>
    <tableColumn id="3" name="列3"/>
    <tableColumn id="4" name="列4"/>
    <tableColumn id="5" name="列5"/>
    <tableColumn id="6" name="列6"/>
    <tableColumn id="7" name="列7"/>
    <tableColumn id="8" name="列8"/>
    <tableColumn id="9" name="列9"/>
    <tableColumn id="10" name="列10"/>
    <tableColumn id="11" name="列11"/>
    <tableColumn id="12" name="列12"/>
    <tableColumn id="13" name="列13"/>
    <tableColumn id="14" name="列14"/>
    <tableColumn id="15" name="列15"/>
    <tableColumn id="16" name="列16"/>
    <tableColumn id="17" name="列17"/>
    <tableColumn id="18" name="列18"/>
    <tableColumn id="19" name="列19"/>
    <tableColumn id="20" name="列20"/>
    <tableColumn id="21" name="列21"/>
    <tableColumn id="22" name="列22"/>
    <tableColumn id="23" name="列23"/>
    <tableColumn id="24" name="列24"/>
    <tableColumn id="25" name="列25"/>
    <tableColumn id="26" name="列26"/>
    <tableColumn id="27" name="列27"/>
    <tableColumn id="28" name="列28"/>
    <tableColumn id="29" name="列29"/>
    <tableColumn id="30" name="列30"/>
    <tableColumn id="31" name="列31"/>
    <tableColumn id="32" name="列32"/>
    <tableColumn id="33" name="列33"/>
    <tableColumn id="34" name="列34"/>
    <tableColumn id="35" name="列35"/>
    <tableColumn id="36" name="列36"/>
    <tableColumn id="37" name="列37"/>
    <tableColumn id="38" name="列38"/>
    <tableColumn id="39" name="列39"/>
    <tableColumn id="40" name="列40"/>
    <tableColumn id="41" name="列41"/>
    <tableColumn id="42" name="列42"/>
    <tableColumn id="43" name="列43"/>
    <tableColumn id="44" name="列44"/>
    <tableColumn id="45" name="列45"/>
    <tableColumn id="46" name="列46"/>
    <tableColumn id="47" name="列47"/>
    <tableColumn id="48" name="列48"/>
    <tableColumn id="49" name="列49"/>
    <tableColumn id="50" name="列50"/>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 Id="rId9" Type="http://schemas.openxmlformats.org/officeDocument/2006/relationships/table" Target="../tables/table9.xml" /><Relationship Id="rId10" Type="http://schemas.openxmlformats.org/officeDocument/2006/relationships/table" Target="../tables/table10.xml" /><Relationship Id="rId11" Type="http://schemas.openxmlformats.org/officeDocument/2006/relationships/drawing" Target="../drawings/drawing2.xml" /><Relationship Id="rId1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71"/>
  <sheetViews>
    <sheetView tabSelected="1" zoomScale="90" zoomScaleNormal="90" zoomScalePageLayoutView="0" workbookViewId="0" topLeftCell="A1">
      <selection activeCell="D1" sqref="D1:E1"/>
    </sheetView>
  </sheetViews>
  <sheetFormatPr defaultColWidth="9.00390625" defaultRowHeight="13.5"/>
  <cols>
    <col min="1" max="1" width="19.00390625" style="1" customWidth="1"/>
    <col min="2" max="2" width="8.75390625" style="1" customWidth="1"/>
    <col min="3" max="3" width="9.75390625" style="1" customWidth="1"/>
    <col min="4" max="5" width="6.625" style="1" customWidth="1"/>
    <col min="6" max="6" width="9.625" style="1" customWidth="1"/>
    <col min="7" max="8" width="7.875" style="1" customWidth="1"/>
    <col min="9" max="9" width="9.625" style="1" customWidth="1"/>
    <col min="10" max="11" width="7.875" style="1" customWidth="1"/>
    <col min="12" max="12" width="9.625" style="1" customWidth="1"/>
    <col min="13" max="14" width="7.875" style="1" customWidth="1"/>
    <col min="15" max="15" width="9.625" style="1" customWidth="1"/>
    <col min="16" max="17" width="7.875" style="1" customWidth="1"/>
    <col min="18" max="18" width="9.625" style="1" customWidth="1"/>
    <col min="19" max="20" width="7.875" style="1" customWidth="1"/>
    <col min="21" max="21" width="9.625" style="1" customWidth="1"/>
    <col min="22" max="23" width="7.875" style="1" customWidth="1"/>
    <col min="24" max="24" width="9.625" style="1" customWidth="1"/>
    <col min="25" max="26" width="7.875" style="1" customWidth="1"/>
    <col min="27" max="27" width="9.625" style="1" customWidth="1"/>
    <col min="28" max="29" width="7.875" style="1" customWidth="1"/>
    <col min="30" max="30" width="9.625" style="1" customWidth="1"/>
    <col min="31" max="32" width="7.875" style="1" customWidth="1"/>
    <col min="33" max="33" width="9.625" style="1" customWidth="1"/>
    <col min="34" max="35" width="7.875" style="1" customWidth="1"/>
    <col min="36" max="36" width="9.625" style="1" customWidth="1"/>
    <col min="37" max="38" width="7.875" style="1" customWidth="1"/>
    <col min="39" max="39" width="9.625" style="1" customWidth="1"/>
    <col min="40" max="41" width="7.875" style="1" customWidth="1"/>
    <col min="42" max="42" width="10.75390625" style="1" customWidth="1"/>
    <col min="43" max="43" width="9.125" style="1" customWidth="1"/>
    <col min="44" max="44" width="8.375" style="1" customWidth="1"/>
    <col min="45" max="45" width="8.25390625" style="1" customWidth="1"/>
    <col min="46" max="46" width="7.75390625" style="1" customWidth="1"/>
    <col min="47" max="47" width="9.375" style="1" customWidth="1"/>
    <col min="48" max="48" width="11.375" style="1" customWidth="1"/>
    <col min="49" max="49" width="11.50390625" style="1" customWidth="1"/>
    <col min="50" max="50" width="10.375" style="1" customWidth="1"/>
    <col min="51" max="16384" width="9.00390625" style="1" customWidth="1"/>
  </cols>
  <sheetData>
    <row r="1" spans="3:43" ht="24.75" customHeight="1">
      <c r="C1" s="18"/>
      <c r="D1" s="364" t="s">
        <v>143</v>
      </c>
      <c r="E1" s="364"/>
      <c r="F1" s="19" t="s">
        <v>4</v>
      </c>
      <c r="G1" s="19" t="s">
        <v>5</v>
      </c>
      <c r="H1" s="20"/>
      <c r="I1" s="20"/>
      <c r="J1" s="19"/>
      <c r="K1" s="19"/>
      <c r="L1" s="19"/>
      <c r="M1" s="21"/>
      <c r="N1" s="22"/>
      <c r="O1" s="3" t="s">
        <v>54</v>
      </c>
      <c r="P1" s="22"/>
      <c r="Q1" s="22"/>
      <c r="R1" s="22"/>
      <c r="S1" s="22"/>
      <c r="T1" s="22"/>
      <c r="U1" s="22"/>
      <c r="V1" s="22"/>
      <c r="W1" s="22"/>
      <c r="X1" s="22"/>
      <c r="Y1" s="22"/>
      <c r="Z1" s="22"/>
      <c r="AA1" s="22"/>
      <c r="AB1" s="22"/>
      <c r="AC1" s="22"/>
      <c r="AD1" s="22"/>
      <c r="AE1" s="22"/>
      <c r="AF1" s="22"/>
      <c r="AG1" s="22"/>
      <c r="AH1" s="22"/>
      <c r="AI1" s="22"/>
      <c r="AJ1" s="22"/>
      <c r="AK1" s="22"/>
      <c r="AL1" s="22"/>
      <c r="AM1" s="22"/>
      <c r="AQ1" s="3"/>
    </row>
    <row r="2" spans="3:43" ht="12" customHeight="1">
      <c r="C2" s="18"/>
      <c r="D2" s="18"/>
      <c r="E2" s="23"/>
      <c r="F2" s="19"/>
      <c r="G2" s="19"/>
      <c r="H2" s="20"/>
      <c r="I2" s="20"/>
      <c r="J2" s="19"/>
      <c r="K2" s="19"/>
      <c r="L2" s="19"/>
      <c r="M2" s="21"/>
      <c r="N2" s="22"/>
      <c r="O2" s="22"/>
      <c r="P2" s="22"/>
      <c r="Q2" s="22"/>
      <c r="R2" s="22"/>
      <c r="S2" s="22"/>
      <c r="T2" s="22"/>
      <c r="U2" s="22"/>
      <c r="V2" s="22"/>
      <c r="W2" s="22"/>
      <c r="X2" s="22"/>
      <c r="Y2" s="22"/>
      <c r="Z2" s="22"/>
      <c r="AA2" s="22"/>
      <c r="AB2" s="22"/>
      <c r="AC2" s="22"/>
      <c r="AD2" s="22"/>
      <c r="AE2" s="22"/>
      <c r="AF2" s="22"/>
      <c r="AG2" s="22"/>
      <c r="AH2" s="22"/>
      <c r="AI2" s="22"/>
      <c r="AJ2" s="22"/>
      <c r="AK2" s="22"/>
      <c r="AL2" s="22"/>
      <c r="AM2" s="22"/>
      <c r="AO2" s="3"/>
      <c r="AQ2" s="3"/>
    </row>
    <row r="3" spans="1:43" ht="16.5" customHeight="1">
      <c r="A3" s="181" t="s">
        <v>37</v>
      </c>
      <c r="B3" s="26"/>
      <c r="C3" s="332">
        <v>2</v>
      </c>
      <c r="D3" s="37" t="s">
        <v>108</v>
      </c>
      <c r="F3" s="161"/>
      <c r="G3" s="38"/>
      <c r="H3" s="20"/>
      <c r="I3" s="171" t="s">
        <v>105</v>
      </c>
      <c r="J3" s="38" t="s">
        <v>107</v>
      </c>
      <c r="K3" s="19"/>
      <c r="L3" s="19"/>
      <c r="M3" s="21"/>
      <c r="N3" s="22"/>
      <c r="O3" s="22"/>
      <c r="P3" s="22"/>
      <c r="Q3" s="22"/>
      <c r="R3" s="22"/>
      <c r="S3" s="22"/>
      <c r="T3" s="22"/>
      <c r="U3" s="22"/>
      <c r="V3" s="22"/>
      <c r="W3" s="22"/>
      <c r="X3" s="22"/>
      <c r="Y3" s="22"/>
      <c r="Z3" s="22"/>
      <c r="AA3" s="22"/>
      <c r="AB3" s="22"/>
      <c r="AC3" s="22"/>
      <c r="AD3" s="22"/>
      <c r="AE3" s="22"/>
      <c r="AF3" s="22"/>
      <c r="AG3" s="22"/>
      <c r="AH3" s="22"/>
      <c r="AI3" s="22"/>
      <c r="AJ3" s="22"/>
      <c r="AK3" s="22"/>
      <c r="AL3" s="22"/>
      <c r="AM3" s="22"/>
      <c r="AO3" s="3"/>
      <c r="AQ3" s="3"/>
    </row>
    <row r="4" ht="12.75" customHeight="1"/>
    <row r="5" spans="1:50" ht="15.75" customHeight="1">
      <c r="A5" s="340" t="s">
        <v>9</v>
      </c>
      <c r="B5" s="343" t="s">
        <v>35</v>
      </c>
      <c r="C5" s="346" t="s">
        <v>34</v>
      </c>
      <c r="D5" s="112" t="s">
        <v>14</v>
      </c>
      <c r="E5" s="182" t="s">
        <v>15</v>
      </c>
      <c r="F5" s="349" t="s">
        <v>109</v>
      </c>
      <c r="G5" s="334"/>
      <c r="H5" s="335"/>
      <c r="I5" s="333" t="s">
        <v>110</v>
      </c>
      <c r="J5" s="334"/>
      <c r="K5" s="335"/>
      <c r="L5" s="333" t="s">
        <v>111</v>
      </c>
      <c r="M5" s="334"/>
      <c r="N5" s="335"/>
      <c r="O5" s="333" t="s">
        <v>112</v>
      </c>
      <c r="P5" s="334"/>
      <c r="Q5" s="335"/>
      <c r="R5" s="333" t="s">
        <v>113</v>
      </c>
      <c r="S5" s="334"/>
      <c r="T5" s="335"/>
      <c r="U5" s="333" t="s">
        <v>114</v>
      </c>
      <c r="V5" s="334"/>
      <c r="W5" s="335"/>
      <c r="X5" s="333" t="s">
        <v>115</v>
      </c>
      <c r="Y5" s="334"/>
      <c r="Z5" s="335"/>
      <c r="AA5" s="333" t="s">
        <v>116</v>
      </c>
      <c r="AB5" s="334"/>
      <c r="AC5" s="335"/>
      <c r="AD5" s="333" t="s">
        <v>117</v>
      </c>
      <c r="AE5" s="334"/>
      <c r="AF5" s="335"/>
      <c r="AG5" s="333" t="s">
        <v>118</v>
      </c>
      <c r="AH5" s="334"/>
      <c r="AI5" s="335"/>
      <c r="AJ5" s="333" t="s">
        <v>119</v>
      </c>
      <c r="AK5" s="334"/>
      <c r="AL5" s="335"/>
      <c r="AM5" s="333" t="s">
        <v>120</v>
      </c>
      <c r="AN5" s="334"/>
      <c r="AO5" s="336"/>
      <c r="AP5" s="337" t="s">
        <v>3</v>
      </c>
      <c r="AQ5" s="338"/>
      <c r="AR5" s="339"/>
      <c r="AS5" s="112" t="s">
        <v>16</v>
      </c>
      <c r="AT5" s="182" t="s">
        <v>2</v>
      </c>
      <c r="AU5" s="183" t="s">
        <v>49</v>
      </c>
      <c r="AV5" s="184" t="s">
        <v>50</v>
      </c>
      <c r="AW5" s="184" t="s">
        <v>50</v>
      </c>
      <c r="AX5" s="184" t="s">
        <v>51</v>
      </c>
    </row>
    <row r="6" spans="1:50" ht="15.75" customHeight="1">
      <c r="A6" s="341"/>
      <c r="B6" s="344"/>
      <c r="C6" s="347"/>
      <c r="D6" s="9" t="s">
        <v>2</v>
      </c>
      <c r="E6" s="10" t="s">
        <v>16</v>
      </c>
      <c r="F6" s="8" t="s">
        <v>0</v>
      </c>
      <c r="G6" s="4" t="s">
        <v>1</v>
      </c>
      <c r="H6" s="110" t="s">
        <v>2</v>
      </c>
      <c r="I6" s="17" t="s">
        <v>0</v>
      </c>
      <c r="J6" s="4" t="s">
        <v>1</v>
      </c>
      <c r="K6" s="111" t="s">
        <v>2</v>
      </c>
      <c r="L6" s="17" t="s">
        <v>0</v>
      </c>
      <c r="M6" s="4" t="s">
        <v>1</v>
      </c>
      <c r="N6" s="110" t="s">
        <v>2</v>
      </c>
      <c r="O6" s="17" t="s">
        <v>0</v>
      </c>
      <c r="P6" s="4" t="s">
        <v>1</v>
      </c>
      <c r="Q6" s="110" t="s">
        <v>2</v>
      </c>
      <c r="R6" s="17" t="s">
        <v>0</v>
      </c>
      <c r="S6" s="4" t="s">
        <v>1</v>
      </c>
      <c r="T6" s="110" t="s">
        <v>2</v>
      </c>
      <c r="U6" s="17" t="s">
        <v>0</v>
      </c>
      <c r="V6" s="4" t="s">
        <v>1</v>
      </c>
      <c r="W6" s="110" t="s">
        <v>2</v>
      </c>
      <c r="X6" s="17" t="s">
        <v>0</v>
      </c>
      <c r="Y6" s="4" t="s">
        <v>1</v>
      </c>
      <c r="Z6" s="110" t="s">
        <v>2</v>
      </c>
      <c r="AA6" s="17" t="s">
        <v>0</v>
      </c>
      <c r="AB6" s="4" t="s">
        <v>1</v>
      </c>
      <c r="AC6" s="110" t="s">
        <v>2</v>
      </c>
      <c r="AD6" s="17" t="s">
        <v>0</v>
      </c>
      <c r="AE6" s="4" t="s">
        <v>1</v>
      </c>
      <c r="AF6" s="110" t="s">
        <v>2</v>
      </c>
      <c r="AG6" s="17" t="s">
        <v>0</v>
      </c>
      <c r="AH6" s="4" t="s">
        <v>1</v>
      </c>
      <c r="AI6" s="110" t="s">
        <v>2</v>
      </c>
      <c r="AJ6" s="17" t="s">
        <v>0</v>
      </c>
      <c r="AK6" s="4" t="s">
        <v>1</v>
      </c>
      <c r="AL6" s="110" t="s">
        <v>2</v>
      </c>
      <c r="AM6" s="17" t="s">
        <v>0</v>
      </c>
      <c r="AN6" s="4" t="s">
        <v>1</v>
      </c>
      <c r="AO6" s="110" t="s">
        <v>2</v>
      </c>
      <c r="AP6" s="11" t="s">
        <v>0</v>
      </c>
      <c r="AQ6" s="5" t="s">
        <v>1</v>
      </c>
      <c r="AR6" s="165" t="s">
        <v>2</v>
      </c>
      <c r="AS6" s="112" t="s">
        <v>18</v>
      </c>
      <c r="AT6" s="10" t="s">
        <v>41</v>
      </c>
      <c r="AU6" s="153" t="s">
        <v>48</v>
      </c>
      <c r="AV6" s="139" t="s">
        <v>47</v>
      </c>
      <c r="AW6" s="139" t="s">
        <v>52</v>
      </c>
      <c r="AX6" s="139" t="s">
        <v>53</v>
      </c>
    </row>
    <row r="7" spans="1:50" ht="14.25" thickBot="1">
      <c r="A7" s="342"/>
      <c r="B7" s="345"/>
      <c r="C7" s="348"/>
      <c r="D7" s="185" t="s">
        <v>121</v>
      </c>
      <c r="E7" s="186" t="s">
        <v>121</v>
      </c>
      <c r="F7" s="187" t="s">
        <v>122</v>
      </c>
      <c r="G7" s="16" t="s">
        <v>123</v>
      </c>
      <c r="H7" s="188" t="s">
        <v>121</v>
      </c>
      <c r="I7" s="189" t="s">
        <v>122</v>
      </c>
      <c r="J7" s="16" t="s">
        <v>123</v>
      </c>
      <c r="K7" s="190" t="s">
        <v>121</v>
      </c>
      <c r="L7" s="189" t="s">
        <v>122</v>
      </c>
      <c r="M7" s="16" t="s">
        <v>123</v>
      </c>
      <c r="N7" s="188" t="s">
        <v>121</v>
      </c>
      <c r="O7" s="189" t="s">
        <v>122</v>
      </c>
      <c r="P7" s="16" t="s">
        <v>123</v>
      </c>
      <c r="Q7" s="188" t="s">
        <v>121</v>
      </c>
      <c r="R7" s="189" t="s">
        <v>122</v>
      </c>
      <c r="S7" s="16" t="s">
        <v>123</v>
      </c>
      <c r="T7" s="188" t="s">
        <v>121</v>
      </c>
      <c r="U7" s="189" t="s">
        <v>122</v>
      </c>
      <c r="V7" s="16" t="s">
        <v>123</v>
      </c>
      <c r="W7" s="188" t="s">
        <v>121</v>
      </c>
      <c r="X7" s="189" t="s">
        <v>122</v>
      </c>
      <c r="Y7" s="16" t="s">
        <v>123</v>
      </c>
      <c r="Z7" s="188" t="s">
        <v>121</v>
      </c>
      <c r="AA7" s="189" t="s">
        <v>122</v>
      </c>
      <c r="AB7" s="16" t="s">
        <v>123</v>
      </c>
      <c r="AC7" s="188" t="s">
        <v>121</v>
      </c>
      <c r="AD7" s="189" t="s">
        <v>122</v>
      </c>
      <c r="AE7" s="16" t="s">
        <v>123</v>
      </c>
      <c r="AF7" s="188" t="s">
        <v>121</v>
      </c>
      <c r="AG7" s="189" t="s">
        <v>122</v>
      </c>
      <c r="AH7" s="16" t="s">
        <v>123</v>
      </c>
      <c r="AI7" s="188" t="s">
        <v>121</v>
      </c>
      <c r="AJ7" s="189" t="s">
        <v>122</v>
      </c>
      <c r="AK7" s="16" t="s">
        <v>123</v>
      </c>
      <c r="AL7" s="188" t="s">
        <v>121</v>
      </c>
      <c r="AM7" s="189" t="s">
        <v>122</v>
      </c>
      <c r="AN7" s="16" t="s">
        <v>123</v>
      </c>
      <c r="AO7" s="188" t="s">
        <v>121</v>
      </c>
      <c r="AP7" s="191" t="s">
        <v>122</v>
      </c>
      <c r="AQ7" s="192" t="s">
        <v>123</v>
      </c>
      <c r="AR7" s="193" t="s">
        <v>121</v>
      </c>
      <c r="AS7" s="185" t="s">
        <v>124</v>
      </c>
      <c r="AT7" s="186" t="s">
        <v>124</v>
      </c>
      <c r="AU7" s="194" t="s">
        <v>125</v>
      </c>
      <c r="AV7" s="195" t="s">
        <v>125</v>
      </c>
      <c r="AW7" s="195" t="s">
        <v>125</v>
      </c>
      <c r="AX7" s="195" t="s">
        <v>124</v>
      </c>
    </row>
    <row r="8" spans="1:50" ht="14.25" thickTop="1">
      <c r="A8" s="196" t="s">
        <v>8</v>
      </c>
      <c r="B8" s="197"/>
      <c r="C8" s="198"/>
      <c r="D8" s="199">
        <v>5</v>
      </c>
      <c r="E8" s="200">
        <f>IF(D8="","",D8*(1+$C$3/100))</f>
        <v>5.1</v>
      </c>
      <c r="F8" s="201">
        <v>100</v>
      </c>
      <c r="G8" s="202">
        <v>10</v>
      </c>
      <c r="H8" s="200">
        <f>IF(F8=0,"",ROUND(F8/G8,2))</f>
        <v>10</v>
      </c>
      <c r="I8" s="86"/>
      <c r="J8" s="80"/>
      <c r="K8" s="143">
        <f>IF(I8=0,"",ROUND(I8/J8,2))</f>
      </c>
      <c r="L8" s="86"/>
      <c r="M8" s="80"/>
      <c r="N8" s="143">
        <f>IF(L8=0,"",ROUND(L8/M8,2))</f>
      </c>
      <c r="O8" s="86"/>
      <c r="P8" s="80"/>
      <c r="Q8" s="143">
        <f>IF(O8=0,"",ROUND(O8/P8,2))</f>
      </c>
      <c r="R8" s="86"/>
      <c r="S8" s="80"/>
      <c r="T8" s="143">
        <f>IF(R8=0,"",ROUND(R8/S8,2))</f>
      </c>
      <c r="U8" s="86"/>
      <c r="V8" s="80"/>
      <c r="W8" s="143">
        <f>IF(U8=0,"",ROUND(U8/V8,2))</f>
      </c>
      <c r="X8" s="86"/>
      <c r="Y8" s="80"/>
      <c r="Z8" s="143">
        <f>IF(X8=0,"",ROUND(X8/Y8,2))</f>
      </c>
      <c r="AA8" s="86"/>
      <c r="AB8" s="80"/>
      <c r="AC8" s="143">
        <f>IF(AA8=0,"",ROUND(AA8/AB8,2))</f>
      </c>
      <c r="AD8" s="86"/>
      <c r="AE8" s="80"/>
      <c r="AF8" s="143">
        <f>IF(AD8=0,"",ROUND(AD8/AE8,2))</f>
      </c>
      <c r="AG8" s="86"/>
      <c r="AH8" s="80"/>
      <c r="AI8" s="143">
        <f>IF(AG8=0,"",ROUND(AG8/AH8,2))</f>
      </c>
      <c r="AJ8" s="86"/>
      <c r="AK8" s="80"/>
      <c r="AL8" s="143">
        <f>IF(AJ8=0,"",ROUND(AJ8/AK8,2))</f>
      </c>
      <c r="AM8" s="86"/>
      <c r="AN8" s="80"/>
      <c r="AO8" s="143">
        <f>IF(AM8=0,"",ROUND(AM8/AN8,2))</f>
      </c>
      <c r="AP8" s="92">
        <f>SUM(F8,I8,L8,O8,R8,U8,X8,AA8,AD8,AG8,AJ8,AM8)</f>
        <v>100</v>
      </c>
      <c r="AQ8" s="203">
        <f>SUM(G8,J8,M8,P8,S8,V8,Y8,AB8,AE8,AH8,AK8,AN8)</f>
        <v>10</v>
      </c>
      <c r="AR8" s="204">
        <f>IF(AP8=0,"",ROUND(AP8/AQ8,2))</f>
        <v>10</v>
      </c>
      <c r="AS8" s="114">
        <f>IF(COUNT(AR8)=0,"",ROUND(AR8/E8*100,2))</f>
        <v>196.08</v>
      </c>
      <c r="AT8" s="205">
        <f>ROUND((AR8-D8)/D8*100,1)</f>
        <v>100</v>
      </c>
      <c r="AU8" s="206">
        <v>120</v>
      </c>
      <c r="AV8" s="7">
        <f>AQ8*AU8</f>
        <v>1200</v>
      </c>
      <c r="AW8" s="6">
        <v>10000</v>
      </c>
      <c r="AX8" s="145">
        <f>AV8/AW8%</f>
        <v>12</v>
      </c>
    </row>
    <row r="9" spans="1:50" ht="13.5">
      <c r="A9" s="127" t="s">
        <v>8</v>
      </c>
      <c r="B9" s="51"/>
      <c r="C9" s="207"/>
      <c r="D9" s="72">
        <v>6</v>
      </c>
      <c r="E9" s="143">
        <f>IF(D9="","",D9*(1+$C$3/100))</f>
        <v>6.12</v>
      </c>
      <c r="F9" s="208">
        <v>100</v>
      </c>
      <c r="G9" s="80">
        <v>10</v>
      </c>
      <c r="H9" s="143">
        <f>IF(F9=0,"",ROUND(F9/G9,2))</f>
        <v>10</v>
      </c>
      <c r="I9" s="86"/>
      <c r="J9" s="80"/>
      <c r="K9" s="143">
        <f aca="true" t="shared" si="0" ref="K9:K52">IF(I9=0,"",ROUND(I9/J9,2))</f>
      </c>
      <c r="L9" s="86"/>
      <c r="M9" s="80"/>
      <c r="N9" s="143">
        <f aca="true" t="shared" si="1" ref="N9:N52">IF(L9=0,"",ROUND(L9/M9,2))</f>
      </c>
      <c r="O9" s="86"/>
      <c r="P9" s="80"/>
      <c r="Q9" s="143">
        <f aca="true" t="shared" si="2" ref="Q9:Q52">IF(O9=0,"",ROUND(O9/P9,2))</f>
      </c>
      <c r="R9" s="86"/>
      <c r="S9" s="80"/>
      <c r="T9" s="143">
        <f aca="true" t="shared" si="3" ref="T9:T52">IF(R9=0,"",ROUND(R9/S9,2))</f>
      </c>
      <c r="U9" s="86"/>
      <c r="V9" s="80"/>
      <c r="W9" s="143">
        <f aca="true" t="shared" si="4" ref="W9:W52">IF(U9=0,"",ROUND(U9/V9,2))</f>
      </c>
      <c r="X9" s="86"/>
      <c r="Y9" s="80"/>
      <c r="Z9" s="143">
        <f aca="true" t="shared" si="5" ref="Z9:Z52">IF(X9=0,"",ROUND(X9/Y9,2))</f>
      </c>
      <c r="AA9" s="86"/>
      <c r="AB9" s="80"/>
      <c r="AC9" s="143">
        <f aca="true" t="shared" si="6" ref="AC9:AC52">IF(AA9=0,"",ROUND(AA9/AB9,2))</f>
      </c>
      <c r="AD9" s="86"/>
      <c r="AE9" s="80"/>
      <c r="AF9" s="143">
        <f aca="true" t="shared" si="7" ref="AF9:AF52">IF(AD9=0,"",ROUND(AD9/AE9,2))</f>
      </c>
      <c r="AG9" s="86"/>
      <c r="AH9" s="80"/>
      <c r="AI9" s="143">
        <f aca="true" t="shared" si="8" ref="AI9:AI52">IF(AG9=0,"",ROUND(AG9/AH9,2))</f>
      </c>
      <c r="AJ9" s="86"/>
      <c r="AK9" s="80"/>
      <c r="AL9" s="143">
        <f aca="true" t="shared" si="9" ref="AL9:AL52">IF(AJ9=0,"",ROUND(AJ9/AK9,2))</f>
      </c>
      <c r="AM9" s="86"/>
      <c r="AN9" s="80"/>
      <c r="AO9" s="143">
        <f aca="true" t="shared" si="10" ref="AO9:AO52">IF(AM9=0,"",ROUND(AM9/AN9,2))</f>
      </c>
      <c r="AP9" s="92">
        <f aca="true" t="shared" si="11" ref="AP9:AP52">SUM(F9,I9,L9,O9,R9,U9,X9,AA9,AD9,AG9,AJ9,AM9)</f>
        <v>100</v>
      </c>
      <c r="AQ9" s="203">
        <f aca="true" t="shared" si="12" ref="AQ9:AQ52">SUM(G9,J9,M9,P9,S9,V9,Y9,AB9,AE9,AH9,AK9,AN9)</f>
        <v>10</v>
      </c>
      <c r="AR9" s="204">
        <f aca="true" t="shared" si="13" ref="AR9:AR52">IF(AP9=0,"",ROUND(AP9/AQ9,2))</f>
        <v>10</v>
      </c>
      <c r="AS9" s="114">
        <f aca="true" t="shared" si="14" ref="AS9:AS52">IF(COUNT(AR9)=0,"",ROUND(AR9/E9*100,2))</f>
        <v>163.4</v>
      </c>
      <c r="AT9" s="205">
        <f aca="true" t="shared" si="15" ref="AT9:AT52">ROUND((AR9-D9)/D9*100,1)</f>
        <v>66.7</v>
      </c>
      <c r="AU9" s="206">
        <v>120</v>
      </c>
      <c r="AV9" s="7">
        <f aca="true" t="shared" si="16" ref="AV9:AV52">AQ9*AU9</f>
        <v>1200</v>
      </c>
      <c r="AW9" s="6">
        <v>12000</v>
      </c>
      <c r="AX9" s="145">
        <f aca="true" t="shared" si="17" ref="AX9:AX52">AV9/AW9%</f>
        <v>10</v>
      </c>
    </row>
    <row r="10" spans="1:50" ht="13.5">
      <c r="A10" s="127" t="s">
        <v>8</v>
      </c>
      <c r="B10" s="51"/>
      <c r="C10" s="207"/>
      <c r="D10" s="72">
        <v>7</v>
      </c>
      <c r="E10" s="143">
        <f aca="true" t="shared" si="18" ref="E10:E52">IF(D10="","",D10*(1+$C$3/100))</f>
        <v>7.140000000000001</v>
      </c>
      <c r="F10" s="208">
        <v>100</v>
      </c>
      <c r="G10" s="80">
        <v>10</v>
      </c>
      <c r="H10" s="143">
        <f aca="true" t="shared" si="19" ref="H10:H52">IF(F10=0,"",ROUND(F10/G10,2))</f>
        <v>10</v>
      </c>
      <c r="I10" s="86"/>
      <c r="J10" s="80"/>
      <c r="K10" s="143">
        <f t="shared" si="0"/>
      </c>
      <c r="L10" s="86"/>
      <c r="M10" s="80"/>
      <c r="N10" s="143">
        <f t="shared" si="1"/>
      </c>
      <c r="O10" s="86"/>
      <c r="P10" s="80"/>
      <c r="Q10" s="143">
        <f t="shared" si="2"/>
      </c>
      <c r="R10" s="86"/>
      <c r="S10" s="80"/>
      <c r="T10" s="143">
        <f t="shared" si="3"/>
      </c>
      <c r="U10" s="86"/>
      <c r="V10" s="80"/>
      <c r="W10" s="143">
        <f t="shared" si="4"/>
      </c>
      <c r="X10" s="86"/>
      <c r="Y10" s="80"/>
      <c r="Z10" s="143">
        <f t="shared" si="5"/>
      </c>
      <c r="AA10" s="86"/>
      <c r="AB10" s="80"/>
      <c r="AC10" s="143">
        <f t="shared" si="6"/>
      </c>
      <c r="AD10" s="86"/>
      <c r="AE10" s="80"/>
      <c r="AF10" s="143">
        <f t="shared" si="7"/>
      </c>
      <c r="AG10" s="86"/>
      <c r="AH10" s="80"/>
      <c r="AI10" s="143">
        <f t="shared" si="8"/>
      </c>
      <c r="AJ10" s="86"/>
      <c r="AK10" s="80"/>
      <c r="AL10" s="143">
        <f t="shared" si="9"/>
      </c>
      <c r="AM10" s="86"/>
      <c r="AN10" s="80"/>
      <c r="AO10" s="143">
        <f t="shared" si="10"/>
      </c>
      <c r="AP10" s="92">
        <v>100</v>
      </c>
      <c r="AQ10" s="203">
        <v>10</v>
      </c>
      <c r="AR10" s="204">
        <f t="shared" si="13"/>
        <v>10</v>
      </c>
      <c r="AS10" s="114">
        <f t="shared" si="14"/>
        <v>140.06</v>
      </c>
      <c r="AT10" s="205">
        <f t="shared" si="15"/>
        <v>42.9</v>
      </c>
      <c r="AU10" s="206">
        <v>120</v>
      </c>
      <c r="AV10" s="7">
        <f t="shared" si="16"/>
        <v>1200</v>
      </c>
      <c r="AW10" s="6">
        <v>11000</v>
      </c>
      <c r="AX10" s="145">
        <f t="shared" si="17"/>
        <v>10.909090909090908</v>
      </c>
    </row>
    <row r="11" spans="1:50" ht="13.5">
      <c r="A11" s="127"/>
      <c r="B11" s="51"/>
      <c r="C11" s="207"/>
      <c r="D11" s="72"/>
      <c r="E11" s="143">
        <f t="shared" si="18"/>
      </c>
      <c r="F11" s="208"/>
      <c r="G11" s="80"/>
      <c r="H11" s="143">
        <f t="shared" si="19"/>
      </c>
      <c r="I11" s="86"/>
      <c r="J11" s="80"/>
      <c r="K11" s="143">
        <f t="shared" si="0"/>
      </c>
      <c r="L11" s="86"/>
      <c r="M11" s="80"/>
      <c r="N11" s="143">
        <f t="shared" si="1"/>
      </c>
      <c r="O11" s="86"/>
      <c r="P11" s="80"/>
      <c r="Q11" s="143">
        <f t="shared" si="2"/>
      </c>
      <c r="R11" s="86"/>
      <c r="S11" s="80"/>
      <c r="T11" s="143">
        <f t="shared" si="3"/>
      </c>
      <c r="U11" s="86"/>
      <c r="V11" s="80"/>
      <c r="W11" s="143">
        <f t="shared" si="4"/>
      </c>
      <c r="X11" s="86"/>
      <c r="Y11" s="80"/>
      <c r="Z11" s="143">
        <f t="shared" si="5"/>
      </c>
      <c r="AA11" s="86"/>
      <c r="AB11" s="80"/>
      <c r="AC11" s="143">
        <f t="shared" si="6"/>
      </c>
      <c r="AD11" s="86"/>
      <c r="AE11" s="80"/>
      <c r="AF11" s="143">
        <f t="shared" si="7"/>
      </c>
      <c r="AG11" s="86"/>
      <c r="AH11" s="80"/>
      <c r="AI11" s="143">
        <f t="shared" si="8"/>
      </c>
      <c r="AJ11" s="86"/>
      <c r="AK11" s="80"/>
      <c r="AL11" s="143">
        <f t="shared" si="9"/>
      </c>
      <c r="AM11" s="86"/>
      <c r="AN11" s="80"/>
      <c r="AO11" s="143">
        <f t="shared" si="10"/>
      </c>
      <c r="AP11" s="92">
        <f t="shared" si="11"/>
        <v>0</v>
      </c>
      <c r="AQ11" s="203">
        <f t="shared" si="12"/>
        <v>0</v>
      </c>
      <c r="AR11" s="204">
        <f t="shared" si="13"/>
      </c>
      <c r="AS11" s="114">
        <f t="shared" si="14"/>
      </c>
      <c r="AT11" s="205" t="e">
        <f t="shared" si="15"/>
        <v>#VALUE!</v>
      </c>
      <c r="AU11" s="206"/>
      <c r="AV11" s="7">
        <f t="shared" si="16"/>
        <v>0</v>
      </c>
      <c r="AW11" s="6"/>
      <c r="AX11" s="145" t="e">
        <f t="shared" si="17"/>
        <v>#DIV/0!</v>
      </c>
    </row>
    <row r="12" spans="1:50" ht="13.5">
      <c r="A12" s="127"/>
      <c r="B12" s="51"/>
      <c r="C12" s="207"/>
      <c r="D12" s="72"/>
      <c r="E12" s="143">
        <f t="shared" si="18"/>
      </c>
      <c r="F12" s="208"/>
      <c r="G12" s="80"/>
      <c r="H12" s="143">
        <f t="shared" si="19"/>
      </c>
      <c r="I12" s="86"/>
      <c r="J12" s="80"/>
      <c r="K12" s="143">
        <f t="shared" si="0"/>
      </c>
      <c r="L12" s="86"/>
      <c r="M12" s="80"/>
      <c r="N12" s="143">
        <f t="shared" si="1"/>
      </c>
      <c r="O12" s="86"/>
      <c r="P12" s="80"/>
      <c r="Q12" s="143">
        <f t="shared" si="2"/>
      </c>
      <c r="R12" s="86"/>
      <c r="S12" s="80"/>
      <c r="T12" s="143">
        <f t="shared" si="3"/>
      </c>
      <c r="U12" s="86"/>
      <c r="V12" s="80"/>
      <c r="W12" s="143">
        <f t="shared" si="4"/>
      </c>
      <c r="X12" s="86"/>
      <c r="Y12" s="80"/>
      <c r="Z12" s="143">
        <f t="shared" si="5"/>
      </c>
      <c r="AA12" s="86"/>
      <c r="AB12" s="80"/>
      <c r="AC12" s="143">
        <f t="shared" si="6"/>
      </c>
      <c r="AD12" s="86"/>
      <c r="AE12" s="80"/>
      <c r="AF12" s="143">
        <f t="shared" si="7"/>
      </c>
      <c r="AG12" s="86"/>
      <c r="AH12" s="80"/>
      <c r="AI12" s="143">
        <f t="shared" si="8"/>
      </c>
      <c r="AJ12" s="86"/>
      <c r="AK12" s="80"/>
      <c r="AL12" s="143">
        <f t="shared" si="9"/>
      </c>
      <c r="AM12" s="86"/>
      <c r="AN12" s="80"/>
      <c r="AO12" s="143">
        <f t="shared" si="10"/>
      </c>
      <c r="AP12" s="92">
        <f t="shared" si="11"/>
        <v>0</v>
      </c>
      <c r="AQ12" s="203">
        <f t="shared" si="12"/>
        <v>0</v>
      </c>
      <c r="AR12" s="204">
        <f t="shared" si="13"/>
      </c>
      <c r="AS12" s="114">
        <f t="shared" si="14"/>
      </c>
      <c r="AT12" s="205" t="e">
        <f t="shared" si="15"/>
        <v>#VALUE!</v>
      </c>
      <c r="AU12" s="206"/>
      <c r="AV12" s="7">
        <f t="shared" si="16"/>
        <v>0</v>
      </c>
      <c r="AW12" s="6"/>
      <c r="AX12" s="145" t="e">
        <f t="shared" si="17"/>
        <v>#DIV/0!</v>
      </c>
    </row>
    <row r="13" spans="1:50" ht="13.5">
      <c r="A13" s="127"/>
      <c r="B13" s="51"/>
      <c r="C13" s="207"/>
      <c r="D13" s="72"/>
      <c r="E13" s="143">
        <f t="shared" si="18"/>
      </c>
      <c r="F13" s="208"/>
      <c r="G13" s="80"/>
      <c r="H13" s="143">
        <f t="shared" si="19"/>
      </c>
      <c r="I13" s="86"/>
      <c r="J13" s="80"/>
      <c r="K13" s="143">
        <f t="shared" si="0"/>
      </c>
      <c r="L13" s="86"/>
      <c r="M13" s="80"/>
      <c r="N13" s="143">
        <f t="shared" si="1"/>
      </c>
      <c r="O13" s="86"/>
      <c r="P13" s="80"/>
      <c r="Q13" s="143">
        <f t="shared" si="2"/>
      </c>
      <c r="R13" s="86"/>
      <c r="S13" s="80"/>
      <c r="T13" s="143">
        <f t="shared" si="3"/>
      </c>
      <c r="U13" s="86"/>
      <c r="V13" s="80"/>
      <c r="W13" s="143">
        <f t="shared" si="4"/>
      </c>
      <c r="X13" s="86"/>
      <c r="Y13" s="80"/>
      <c r="Z13" s="143">
        <f t="shared" si="5"/>
      </c>
      <c r="AA13" s="86"/>
      <c r="AB13" s="80"/>
      <c r="AC13" s="143">
        <f t="shared" si="6"/>
      </c>
      <c r="AD13" s="86"/>
      <c r="AE13" s="80"/>
      <c r="AF13" s="143">
        <f t="shared" si="7"/>
      </c>
      <c r="AG13" s="86"/>
      <c r="AH13" s="80"/>
      <c r="AI13" s="143">
        <f t="shared" si="8"/>
      </c>
      <c r="AJ13" s="86"/>
      <c r="AK13" s="80"/>
      <c r="AL13" s="143">
        <f t="shared" si="9"/>
      </c>
      <c r="AM13" s="86"/>
      <c r="AN13" s="80"/>
      <c r="AO13" s="143">
        <f t="shared" si="10"/>
      </c>
      <c r="AP13" s="92">
        <f t="shared" si="11"/>
        <v>0</v>
      </c>
      <c r="AQ13" s="203">
        <f t="shared" si="12"/>
        <v>0</v>
      </c>
      <c r="AR13" s="204">
        <f t="shared" si="13"/>
      </c>
      <c r="AS13" s="114">
        <f t="shared" si="14"/>
      </c>
      <c r="AT13" s="205" t="e">
        <f t="shared" si="15"/>
        <v>#VALUE!</v>
      </c>
      <c r="AU13" s="206"/>
      <c r="AV13" s="7">
        <f t="shared" si="16"/>
        <v>0</v>
      </c>
      <c r="AW13" s="6"/>
      <c r="AX13" s="145" t="e">
        <f t="shared" si="17"/>
        <v>#DIV/0!</v>
      </c>
    </row>
    <row r="14" spans="1:50" ht="13.5">
      <c r="A14" s="127"/>
      <c r="B14" s="51"/>
      <c r="C14" s="207"/>
      <c r="D14" s="72"/>
      <c r="E14" s="143">
        <f t="shared" si="18"/>
      </c>
      <c r="F14" s="208"/>
      <c r="G14" s="80"/>
      <c r="H14" s="143">
        <f t="shared" si="19"/>
      </c>
      <c r="I14" s="86"/>
      <c r="J14" s="80"/>
      <c r="K14" s="143">
        <f t="shared" si="0"/>
      </c>
      <c r="L14" s="86"/>
      <c r="M14" s="80"/>
      <c r="N14" s="143">
        <f t="shared" si="1"/>
      </c>
      <c r="O14" s="86"/>
      <c r="P14" s="80"/>
      <c r="Q14" s="143">
        <f t="shared" si="2"/>
      </c>
      <c r="R14" s="86"/>
      <c r="S14" s="80"/>
      <c r="T14" s="143">
        <f t="shared" si="3"/>
      </c>
      <c r="U14" s="86"/>
      <c r="V14" s="80"/>
      <c r="W14" s="143">
        <f t="shared" si="4"/>
      </c>
      <c r="X14" s="86"/>
      <c r="Y14" s="80"/>
      <c r="Z14" s="143">
        <f t="shared" si="5"/>
      </c>
      <c r="AA14" s="86"/>
      <c r="AB14" s="80"/>
      <c r="AC14" s="143">
        <f t="shared" si="6"/>
      </c>
      <c r="AD14" s="86"/>
      <c r="AE14" s="80"/>
      <c r="AF14" s="143">
        <f t="shared" si="7"/>
      </c>
      <c r="AG14" s="86"/>
      <c r="AH14" s="80"/>
      <c r="AI14" s="143">
        <f t="shared" si="8"/>
      </c>
      <c r="AJ14" s="86"/>
      <c r="AK14" s="80"/>
      <c r="AL14" s="143">
        <f t="shared" si="9"/>
      </c>
      <c r="AM14" s="86"/>
      <c r="AN14" s="80"/>
      <c r="AO14" s="143">
        <f t="shared" si="10"/>
      </c>
      <c r="AP14" s="92">
        <f t="shared" si="11"/>
        <v>0</v>
      </c>
      <c r="AQ14" s="203">
        <f t="shared" si="12"/>
        <v>0</v>
      </c>
      <c r="AR14" s="204">
        <f t="shared" si="13"/>
      </c>
      <c r="AS14" s="114">
        <f t="shared" si="14"/>
      </c>
      <c r="AT14" s="205" t="e">
        <f t="shared" si="15"/>
        <v>#VALUE!</v>
      </c>
      <c r="AU14" s="206"/>
      <c r="AV14" s="7">
        <f t="shared" si="16"/>
        <v>0</v>
      </c>
      <c r="AW14" s="6"/>
      <c r="AX14" s="145" t="e">
        <f t="shared" si="17"/>
        <v>#DIV/0!</v>
      </c>
    </row>
    <row r="15" spans="1:50" ht="13.5">
      <c r="A15" s="127"/>
      <c r="B15" s="51"/>
      <c r="C15" s="207"/>
      <c r="D15" s="72"/>
      <c r="E15" s="143">
        <f t="shared" si="18"/>
      </c>
      <c r="F15" s="208"/>
      <c r="G15" s="80"/>
      <c r="H15" s="143">
        <f t="shared" si="19"/>
      </c>
      <c r="I15" s="86"/>
      <c r="J15" s="80"/>
      <c r="K15" s="143">
        <f t="shared" si="0"/>
      </c>
      <c r="L15" s="86"/>
      <c r="M15" s="80"/>
      <c r="N15" s="143">
        <f t="shared" si="1"/>
      </c>
      <c r="O15" s="86"/>
      <c r="P15" s="80"/>
      <c r="Q15" s="143">
        <f t="shared" si="2"/>
      </c>
      <c r="R15" s="86"/>
      <c r="S15" s="80"/>
      <c r="T15" s="143">
        <f t="shared" si="3"/>
      </c>
      <c r="U15" s="86"/>
      <c r="V15" s="80"/>
      <c r="W15" s="143">
        <f t="shared" si="4"/>
      </c>
      <c r="X15" s="86"/>
      <c r="Y15" s="80"/>
      <c r="Z15" s="143">
        <f t="shared" si="5"/>
      </c>
      <c r="AA15" s="86"/>
      <c r="AB15" s="80"/>
      <c r="AC15" s="143">
        <f t="shared" si="6"/>
      </c>
      <c r="AD15" s="86"/>
      <c r="AE15" s="80"/>
      <c r="AF15" s="143">
        <f t="shared" si="7"/>
      </c>
      <c r="AG15" s="86"/>
      <c r="AH15" s="80"/>
      <c r="AI15" s="143">
        <f t="shared" si="8"/>
      </c>
      <c r="AJ15" s="86"/>
      <c r="AK15" s="80"/>
      <c r="AL15" s="143">
        <f t="shared" si="9"/>
      </c>
      <c r="AM15" s="86"/>
      <c r="AN15" s="80"/>
      <c r="AO15" s="143">
        <f t="shared" si="10"/>
      </c>
      <c r="AP15" s="92">
        <f t="shared" si="11"/>
        <v>0</v>
      </c>
      <c r="AQ15" s="203">
        <f t="shared" si="12"/>
        <v>0</v>
      </c>
      <c r="AR15" s="204">
        <f t="shared" si="13"/>
      </c>
      <c r="AS15" s="114">
        <f t="shared" si="14"/>
      </c>
      <c r="AT15" s="205" t="e">
        <f t="shared" si="15"/>
        <v>#VALUE!</v>
      </c>
      <c r="AU15" s="206"/>
      <c r="AV15" s="7">
        <f t="shared" si="16"/>
        <v>0</v>
      </c>
      <c r="AW15" s="6"/>
      <c r="AX15" s="145" t="e">
        <f t="shared" si="17"/>
        <v>#DIV/0!</v>
      </c>
    </row>
    <row r="16" spans="1:50" ht="13.5">
      <c r="A16" s="127"/>
      <c r="B16" s="51"/>
      <c r="C16" s="207"/>
      <c r="D16" s="72"/>
      <c r="E16" s="143">
        <f t="shared" si="18"/>
      </c>
      <c r="F16" s="208"/>
      <c r="G16" s="80"/>
      <c r="H16" s="143">
        <f t="shared" si="19"/>
      </c>
      <c r="I16" s="86"/>
      <c r="J16" s="80"/>
      <c r="K16" s="143">
        <f t="shared" si="0"/>
      </c>
      <c r="L16" s="86"/>
      <c r="M16" s="80"/>
      <c r="N16" s="143">
        <f t="shared" si="1"/>
      </c>
      <c r="O16" s="86"/>
      <c r="P16" s="80"/>
      <c r="Q16" s="143">
        <f t="shared" si="2"/>
      </c>
      <c r="R16" s="86"/>
      <c r="S16" s="80"/>
      <c r="T16" s="143">
        <f t="shared" si="3"/>
      </c>
      <c r="U16" s="86"/>
      <c r="V16" s="80"/>
      <c r="W16" s="143">
        <f t="shared" si="4"/>
      </c>
      <c r="X16" s="86"/>
      <c r="Y16" s="80"/>
      <c r="Z16" s="143">
        <f t="shared" si="5"/>
      </c>
      <c r="AA16" s="86"/>
      <c r="AB16" s="80"/>
      <c r="AC16" s="143">
        <f t="shared" si="6"/>
      </c>
      <c r="AD16" s="86"/>
      <c r="AE16" s="80"/>
      <c r="AF16" s="143">
        <f t="shared" si="7"/>
      </c>
      <c r="AG16" s="86"/>
      <c r="AH16" s="80"/>
      <c r="AI16" s="143">
        <f t="shared" si="8"/>
      </c>
      <c r="AJ16" s="86"/>
      <c r="AK16" s="80"/>
      <c r="AL16" s="143">
        <f t="shared" si="9"/>
      </c>
      <c r="AM16" s="86"/>
      <c r="AN16" s="80"/>
      <c r="AO16" s="143">
        <f t="shared" si="10"/>
      </c>
      <c r="AP16" s="92">
        <f t="shared" si="11"/>
        <v>0</v>
      </c>
      <c r="AQ16" s="203">
        <f t="shared" si="12"/>
        <v>0</v>
      </c>
      <c r="AR16" s="204">
        <f t="shared" si="13"/>
      </c>
      <c r="AS16" s="114">
        <f t="shared" si="14"/>
      </c>
      <c r="AT16" s="205" t="e">
        <f t="shared" si="15"/>
        <v>#VALUE!</v>
      </c>
      <c r="AU16" s="206"/>
      <c r="AV16" s="7">
        <f t="shared" si="16"/>
        <v>0</v>
      </c>
      <c r="AW16" s="6"/>
      <c r="AX16" s="145" t="e">
        <f t="shared" si="17"/>
        <v>#DIV/0!</v>
      </c>
    </row>
    <row r="17" spans="1:50" ht="13.5">
      <c r="A17" s="127"/>
      <c r="B17" s="51"/>
      <c r="C17" s="207"/>
      <c r="D17" s="72"/>
      <c r="E17" s="143">
        <f t="shared" si="18"/>
      </c>
      <c r="F17" s="208"/>
      <c r="G17" s="80"/>
      <c r="H17" s="143">
        <f t="shared" si="19"/>
      </c>
      <c r="I17" s="86"/>
      <c r="J17" s="80"/>
      <c r="K17" s="143">
        <f t="shared" si="0"/>
      </c>
      <c r="L17" s="86"/>
      <c r="M17" s="80"/>
      <c r="N17" s="143">
        <f t="shared" si="1"/>
      </c>
      <c r="O17" s="86"/>
      <c r="P17" s="80"/>
      <c r="Q17" s="143">
        <f t="shared" si="2"/>
      </c>
      <c r="R17" s="86"/>
      <c r="S17" s="80"/>
      <c r="T17" s="143">
        <f t="shared" si="3"/>
      </c>
      <c r="U17" s="86"/>
      <c r="V17" s="80"/>
      <c r="W17" s="143">
        <f t="shared" si="4"/>
      </c>
      <c r="X17" s="86"/>
      <c r="Y17" s="80"/>
      <c r="Z17" s="143">
        <f t="shared" si="5"/>
      </c>
      <c r="AA17" s="86"/>
      <c r="AB17" s="80"/>
      <c r="AC17" s="143">
        <f t="shared" si="6"/>
      </c>
      <c r="AD17" s="86"/>
      <c r="AE17" s="80"/>
      <c r="AF17" s="143">
        <f t="shared" si="7"/>
      </c>
      <c r="AG17" s="86"/>
      <c r="AH17" s="80"/>
      <c r="AI17" s="143">
        <f t="shared" si="8"/>
      </c>
      <c r="AJ17" s="86"/>
      <c r="AK17" s="80"/>
      <c r="AL17" s="143">
        <f t="shared" si="9"/>
      </c>
      <c r="AM17" s="86"/>
      <c r="AN17" s="80"/>
      <c r="AO17" s="143">
        <f t="shared" si="10"/>
      </c>
      <c r="AP17" s="92">
        <f t="shared" si="11"/>
        <v>0</v>
      </c>
      <c r="AQ17" s="203">
        <f t="shared" si="12"/>
        <v>0</v>
      </c>
      <c r="AR17" s="204">
        <f t="shared" si="13"/>
      </c>
      <c r="AS17" s="114">
        <f t="shared" si="14"/>
      </c>
      <c r="AT17" s="205" t="e">
        <f t="shared" si="15"/>
        <v>#VALUE!</v>
      </c>
      <c r="AU17" s="206"/>
      <c r="AV17" s="7">
        <f t="shared" si="16"/>
        <v>0</v>
      </c>
      <c r="AW17" s="6"/>
      <c r="AX17" s="145" t="e">
        <f t="shared" si="17"/>
        <v>#DIV/0!</v>
      </c>
    </row>
    <row r="18" spans="1:50" ht="13.5">
      <c r="A18" s="127"/>
      <c r="B18" s="51"/>
      <c r="C18" s="207"/>
      <c r="D18" s="72"/>
      <c r="E18" s="143">
        <f t="shared" si="18"/>
      </c>
      <c r="F18" s="208"/>
      <c r="G18" s="80"/>
      <c r="H18" s="143">
        <f t="shared" si="19"/>
      </c>
      <c r="I18" s="86"/>
      <c r="J18" s="80"/>
      <c r="K18" s="143">
        <f t="shared" si="0"/>
      </c>
      <c r="L18" s="86"/>
      <c r="M18" s="80"/>
      <c r="N18" s="143">
        <f t="shared" si="1"/>
      </c>
      <c r="O18" s="86"/>
      <c r="P18" s="80"/>
      <c r="Q18" s="143">
        <f t="shared" si="2"/>
      </c>
      <c r="R18" s="86"/>
      <c r="S18" s="80"/>
      <c r="T18" s="143">
        <f t="shared" si="3"/>
      </c>
      <c r="U18" s="86"/>
      <c r="V18" s="80"/>
      <c r="W18" s="143">
        <f t="shared" si="4"/>
      </c>
      <c r="X18" s="86"/>
      <c r="Y18" s="80"/>
      <c r="Z18" s="143">
        <f t="shared" si="5"/>
      </c>
      <c r="AA18" s="86"/>
      <c r="AB18" s="80"/>
      <c r="AC18" s="143">
        <f t="shared" si="6"/>
      </c>
      <c r="AD18" s="86"/>
      <c r="AE18" s="80"/>
      <c r="AF18" s="143">
        <f t="shared" si="7"/>
      </c>
      <c r="AG18" s="86"/>
      <c r="AH18" s="80"/>
      <c r="AI18" s="143">
        <f t="shared" si="8"/>
      </c>
      <c r="AJ18" s="86"/>
      <c r="AK18" s="80"/>
      <c r="AL18" s="143">
        <f t="shared" si="9"/>
      </c>
      <c r="AM18" s="86"/>
      <c r="AN18" s="80"/>
      <c r="AO18" s="143">
        <f t="shared" si="10"/>
      </c>
      <c r="AP18" s="92">
        <f t="shared" si="11"/>
        <v>0</v>
      </c>
      <c r="AQ18" s="203">
        <f t="shared" si="12"/>
        <v>0</v>
      </c>
      <c r="AR18" s="204">
        <f t="shared" si="13"/>
      </c>
      <c r="AS18" s="114">
        <f t="shared" si="14"/>
      </c>
      <c r="AT18" s="205" t="e">
        <f t="shared" si="15"/>
        <v>#VALUE!</v>
      </c>
      <c r="AU18" s="206"/>
      <c r="AV18" s="7">
        <f t="shared" si="16"/>
        <v>0</v>
      </c>
      <c r="AW18" s="6"/>
      <c r="AX18" s="145" t="e">
        <f t="shared" si="17"/>
        <v>#DIV/0!</v>
      </c>
    </row>
    <row r="19" spans="1:50" ht="13.5">
      <c r="A19" s="127"/>
      <c r="B19" s="51"/>
      <c r="C19" s="207"/>
      <c r="D19" s="72"/>
      <c r="E19" s="143">
        <f t="shared" si="18"/>
      </c>
      <c r="F19" s="208"/>
      <c r="G19" s="80"/>
      <c r="H19" s="143">
        <f t="shared" si="19"/>
      </c>
      <c r="I19" s="86"/>
      <c r="J19" s="80"/>
      <c r="K19" s="143">
        <f>IF(I19=0,"",ROUND(I19/J19,2))</f>
      </c>
      <c r="L19" s="86"/>
      <c r="M19" s="80"/>
      <c r="N19" s="143">
        <f>IF(L19=0,"",ROUND(L19/M19,2))</f>
      </c>
      <c r="O19" s="86"/>
      <c r="P19" s="80"/>
      <c r="Q19" s="143">
        <f>IF(O19=0,"",ROUND(O19/P19,2))</f>
      </c>
      <c r="R19" s="86"/>
      <c r="S19" s="80"/>
      <c r="T19" s="143">
        <f>IF(R19=0,"",ROUND(R19/S19,2))</f>
      </c>
      <c r="U19" s="86"/>
      <c r="V19" s="80"/>
      <c r="W19" s="143">
        <f>IF(U19=0,"",ROUND(U19/V19,2))</f>
      </c>
      <c r="X19" s="86"/>
      <c r="Y19" s="80"/>
      <c r="Z19" s="143">
        <f>IF(X19=0,"",ROUND(X19/Y19,2))</f>
      </c>
      <c r="AA19" s="86"/>
      <c r="AB19" s="80"/>
      <c r="AC19" s="143">
        <f>IF(AA19=0,"",ROUND(AA19/AB19,2))</f>
      </c>
      <c r="AD19" s="86"/>
      <c r="AE19" s="80"/>
      <c r="AF19" s="143">
        <f>IF(AD19=0,"",ROUND(AD19/AE19,2))</f>
      </c>
      <c r="AG19" s="86"/>
      <c r="AH19" s="80"/>
      <c r="AI19" s="143">
        <f>IF(AG19=0,"",ROUND(AG19/AH19,2))</f>
      </c>
      <c r="AJ19" s="86"/>
      <c r="AK19" s="80"/>
      <c r="AL19" s="143">
        <f>IF(AJ19=0,"",ROUND(AJ19/AK19,2))</f>
      </c>
      <c r="AM19" s="86"/>
      <c r="AN19" s="80"/>
      <c r="AO19" s="143">
        <f>IF(AM19=0,"",ROUND(AM19/AN19,2))</f>
      </c>
      <c r="AP19" s="92">
        <f t="shared" si="11"/>
        <v>0</v>
      </c>
      <c r="AQ19" s="203">
        <f t="shared" si="12"/>
        <v>0</v>
      </c>
      <c r="AR19" s="204">
        <f>IF(AP19=0,"",ROUND(AP19/AQ19,2))</f>
      </c>
      <c r="AS19" s="114">
        <f t="shared" si="14"/>
      </c>
      <c r="AT19" s="205" t="e">
        <f t="shared" si="15"/>
        <v>#VALUE!</v>
      </c>
      <c r="AU19" s="206"/>
      <c r="AV19" s="7">
        <f>AQ19*AU19</f>
        <v>0</v>
      </c>
      <c r="AW19" s="6"/>
      <c r="AX19" s="145" t="e">
        <f>AV19/AW19%</f>
        <v>#DIV/0!</v>
      </c>
    </row>
    <row r="20" spans="1:50" ht="13.5">
      <c r="A20" s="127"/>
      <c r="B20" s="51"/>
      <c r="C20" s="207"/>
      <c r="D20" s="72"/>
      <c r="E20" s="143">
        <f t="shared" si="18"/>
      </c>
      <c r="F20" s="208"/>
      <c r="G20" s="80"/>
      <c r="H20" s="143">
        <f>IF(F20=0,"",ROUND(F20/G20,2))</f>
      </c>
      <c r="I20" s="86"/>
      <c r="J20" s="80"/>
      <c r="K20" s="143">
        <f>IF(I20=0,"",ROUND(I20/J20,2))</f>
      </c>
      <c r="L20" s="86"/>
      <c r="M20" s="80"/>
      <c r="N20" s="143">
        <f>IF(L20=0,"",ROUND(L20/M20,2))</f>
      </c>
      <c r="O20" s="86"/>
      <c r="P20" s="80"/>
      <c r="Q20" s="143">
        <f>IF(O20=0,"",ROUND(O20/P20,2))</f>
      </c>
      <c r="R20" s="86"/>
      <c r="S20" s="80"/>
      <c r="T20" s="143">
        <f>IF(R20=0,"",ROUND(R20/S20,2))</f>
      </c>
      <c r="U20" s="86"/>
      <c r="V20" s="80"/>
      <c r="W20" s="143">
        <f>IF(U20=0,"",ROUND(U20/V20,2))</f>
      </c>
      <c r="X20" s="86"/>
      <c r="Y20" s="80"/>
      <c r="Z20" s="143">
        <f>IF(X20=0,"",ROUND(X20/Y20,2))</f>
      </c>
      <c r="AA20" s="86"/>
      <c r="AB20" s="80"/>
      <c r="AC20" s="143">
        <f>IF(AA20=0,"",ROUND(AA20/AB20,2))</f>
      </c>
      <c r="AD20" s="86"/>
      <c r="AE20" s="80"/>
      <c r="AF20" s="143">
        <f>IF(AD20=0,"",ROUND(AD20/AE20,2))</f>
      </c>
      <c r="AG20" s="86"/>
      <c r="AH20" s="80"/>
      <c r="AI20" s="143">
        <f>IF(AG20=0,"",ROUND(AG20/AH20,2))</f>
      </c>
      <c r="AJ20" s="86"/>
      <c r="AK20" s="80"/>
      <c r="AL20" s="143">
        <f>IF(AJ20=0,"",ROUND(AJ20/AK20,2))</f>
      </c>
      <c r="AM20" s="86"/>
      <c r="AN20" s="80"/>
      <c r="AO20" s="143">
        <f>IF(AM20=0,"",ROUND(AM20/AN20,2))</f>
      </c>
      <c r="AP20" s="92">
        <f t="shared" si="11"/>
        <v>0</v>
      </c>
      <c r="AQ20" s="203">
        <f t="shared" si="12"/>
        <v>0</v>
      </c>
      <c r="AR20" s="204">
        <f>IF(AP20=0,"",ROUND(AP20/AQ20,2))</f>
      </c>
      <c r="AS20" s="114">
        <f t="shared" si="14"/>
      </c>
      <c r="AT20" s="205" t="e">
        <f t="shared" si="15"/>
        <v>#VALUE!</v>
      </c>
      <c r="AU20" s="206"/>
      <c r="AV20" s="7">
        <f>AQ20*AU20</f>
        <v>0</v>
      </c>
      <c r="AW20" s="6"/>
      <c r="AX20" s="145" t="e">
        <f>AV20/AW20%</f>
        <v>#DIV/0!</v>
      </c>
    </row>
    <row r="21" spans="1:50" ht="13.5">
      <c r="A21" s="127"/>
      <c r="B21" s="51"/>
      <c r="C21" s="207"/>
      <c r="D21" s="72"/>
      <c r="E21" s="143">
        <f t="shared" si="18"/>
      </c>
      <c r="F21" s="208"/>
      <c r="G21" s="80"/>
      <c r="H21" s="143">
        <f>IF(F21=0,"",ROUND(F21/G21,2))</f>
      </c>
      <c r="I21" s="86"/>
      <c r="J21" s="80"/>
      <c r="K21" s="143">
        <f t="shared" si="0"/>
      </c>
      <c r="L21" s="86"/>
      <c r="M21" s="80"/>
      <c r="N21" s="143">
        <f t="shared" si="1"/>
      </c>
      <c r="O21" s="86"/>
      <c r="P21" s="80"/>
      <c r="Q21" s="143">
        <f t="shared" si="2"/>
      </c>
      <c r="R21" s="86"/>
      <c r="S21" s="80"/>
      <c r="T21" s="143">
        <f t="shared" si="3"/>
      </c>
      <c r="U21" s="86"/>
      <c r="V21" s="80"/>
      <c r="W21" s="143">
        <f t="shared" si="4"/>
      </c>
      <c r="X21" s="86"/>
      <c r="Y21" s="80"/>
      <c r="Z21" s="143">
        <f t="shared" si="5"/>
      </c>
      <c r="AA21" s="86"/>
      <c r="AB21" s="80"/>
      <c r="AC21" s="143">
        <f t="shared" si="6"/>
      </c>
      <c r="AD21" s="86"/>
      <c r="AE21" s="80"/>
      <c r="AF21" s="143">
        <f t="shared" si="7"/>
      </c>
      <c r="AG21" s="86"/>
      <c r="AH21" s="80"/>
      <c r="AI21" s="143">
        <f t="shared" si="8"/>
      </c>
      <c r="AJ21" s="86"/>
      <c r="AK21" s="80"/>
      <c r="AL21" s="143">
        <f t="shared" si="9"/>
      </c>
      <c r="AM21" s="86"/>
      <c r="AN21" s="80"/>
      <c r="AO21" s="143">
        <f t="shared" si="10"/>
      </c>
      <c r="AP21" s="92">
        <f t="shared" si="11"/>
        <v>0</v>
      </c>
      <c r="AQ21" s="203">
        <f t="shared" si="12"/>
        <v>0</v>
      </c>
      <c r="AR21" s="204">
        <f t="shared" si="13"/>
      </c>
      <c r="AS21" s="114">
        <f t="shared" si="14"/>
      </c>
      <c r="AT21" s="205" t="e">
        <f t="shared" si="15"/>
        <v>#VALUE!</v>
      </c>
      <c r="AU21" s="206"/>
      <c r="AV21" s="7">
        <f t="shared" si="16"/>
        <v>0</v>
      </c>
      <c r="AW21" s="6"/>
      <c r="AX21" s="145" t="e">
        <f t="shared" si="17"/>
        <v>#DIV/0!</v>
      </c>
    </row>
    <row r="22" spans="1:50" ht="13.5">
      <c r="A22" s="127"/>
      <c r="B22" s="51"/>
      <c r="C22" s="207"/>
      <c r="D22" s="72"/>
      <c r="E22" s="143">
        <f t="shared" si="18"/>
      </c>
      <c r="F22" s="208"/>
      <c r="G22" s="80"/>
      <c r="H22" s="143">
        <f>IF(F22=0,"",ROUND(F22/G22,2))</f>
      </c>
      <c r="I22" s="86"/>
      <c r="J22" s="80"/>
      <c r="K22" s="143">
        <f t="shared" si="0"/>
      </c>
      <c r="L22" s="86"/>
      <c r="M22" s="80"/>
      <c r="N22" s="143">
        <f t="shared" si="1"/>
      </c>
      <c r="O22" s="86"/>
      <c r="P22" s="80"/>
      <c r="Q22" s="143">
        <f t="shared" si="2"/>
      </c>
      <c r="R22" s="86"/>
      <c r="S22" s="80"/>
      <c r="T22" s="143">
        <f t="shared" si="3"/>
      </c>
      <c r="U22" s="86"/>
      <c r="V22" s="80"/>
      <c r="W22" s="143">
        <f t="shared" si="4"/>
      </c>
      <c r="X22" s="86"/>
      <c r="Y22" s="80"/>
      <c r="Z22" s="143">
        <f t="shared" si="5"/>
      </c>
      <c r="AA22" s="86"/>
      <c r="AB22" s="80"/>
      <c r="AC22" s="143">
        <f t="shared" si="6"/>
      </c>
      <c r="AD22" s="86"/>
      <c r="AE22" s="80"/>
      <c r="AF22" s="143">
        <f t="shared" si="7"/>
      </c>
      <c r="AG22" s="86"/>
      <c r="AH22" s="80"/>
      <c r="AI22" s="143">
        <f t="shared" si="8"/>
      </c>
      <c r="AJ22" s="86"/>
      <c r="AK22" s="80"/>
      <c r="AL22" s="143">
        <f t="shared" si="9"/>
      </c>
      <c r="AM22" s="86"/>
      <c r="AN22" s="80"/>
      <c r="AO22" s="143">
        <f t="shared" si="10"/>
      </c>
      <c r="AP22" s="92">
        <f t="shared" si="11"/>
        <v>0</v>
      </c>
      <c r="AQ22" s="203">
        <f t="shared" si="12"/>
        <v>0</v>
      </c>
      <c r="AR22" s="204">
        <f t="shared" si="13"/>
      </c>
      <c r="AS22" s="114">
        <f t="shared" si="14"/>
      </c>
      <c r="AT22" s="205" t="e">
        <f t="shared" si="15"/>
        <v>#VALUE!</v>
      </c>
      <c r="AU22" s="206"/>
      <c r="AV22" s="7">
        <f t="shared" si="16"/>
        <v>0</v>
      </c>
      <c r="AW22" s="6"/>
      <c r="AX22" s="145" t="e">
        <f t="shared" si="17"/>
        <v>#DIV/0!</v>
      </c>
    </row>
    <row r="23" spans="1:50" ht="13.5">
      <c r="A23" s="127"/>
      <c r="B23" s="51"/>
      <c r="C23" s="207"/>
      <c r="D23" s="72"/>
      <c r="E23" s="143">
        <f t="shared" si="18"/>
      </c>
      <c r="F23" s="208"/>
      <c r="G23" s="80"/>
      <c r="H23" s="143">
        <f t="shared" si="19"/>
      </c>
      <c r="I23" s="86"/>
      <c r="J23" s="80"/>
      <c r="K23" s="143">
        <f t="shared" si="0"/>
      </c>
      <c r="L23" s="86"/>
      <c r="M23" s="80"/>
      <c r="N23" s="143">
        <f t="shared" si="1"/>
      </c>
      <c r="O23" s="86"/>
      <c r="P23" s="80"/>
      <c r="Q23" s="143">
        <f t="shared" si="2"/>
      </c>
      <c r="R23" s="86"/>
      <c r="S23" s="80"/>
      <c r="T23" s="143">
        <f t="shared" si="3"/>
      </c>
      <c r="U23" s="86"/>
      <c r="V23" s="80"/>
      <c r="W23" s="143">
        <f t="shared" si="4"/>
      </c>
      <c r="X23" s="86"/>
      <c r="Y23" s="80"/>
      <c r="Z23" s="143">
        <f t="shared" si="5"/>
      </c>
      <c r="AA23" s="86"/>
      <c r="AB23" s="80"/>
      <c r="AC23" s="143">
        <f t="shared" si="6"/>
      </c>
      <c r="AD23" s="86"/>
      <c r="AE23" s="80"/>
      <c r="AF23" s="143">
        <f t="shared" si="7"/>
      </c>
      <c r="AG23" s="86"/>
      <c r="AH23" s="80"/>
      <c r="AI23" s="143">
        <f t="shared" si="8"/>
      </c>
      <c r="AJ23" s="86"/>
      <c r="AK23" s="80"/>
      <c r="AL23" s="143">
        <f t="shared" si="9"/>
      </c>
      <c r="AM23" s="86"/>
      <c r="AN23" s="80"/>
      <c r="AO23" s="143">
        <f t="shared" si="10"/>
      </c>
      <c r="AP23" s="92">
        <f t="shared" si="11"/>
        <v>0</v>
      </c>
      <c r="AQ23" s="203">
        <f t="shared" si="12"/>
        <v>0</v>
      </c>
      <c r="AR23" s="204">
        <f t="shared" si="13"/>
      </c>
      <c r="AS23" s="114">
        <f t="shared" si="14"/>
      </c>
      <c r="AT23" s="205" t="e">
        <f t="shared" si="15"/>
        <v>#VALUE!</v>
      </c>
      <c r="AU23" s="206"/>
      <c r="AV23" s="7">
        <f t="shared" si="16"/>
        <v>0</v>
      </c>
      <c r="AW23" s="6"/>
      <c r="AX23" s="145" t="e">
        <f t="shared" si="17"/>
        <v>#DIV/0!</v>
      </c>
    </row>
    <row r="24" spans="1:50" ht="13.5">
      <c r="A24" s="127"/>
      <c r="B24" s="51"/>
      <c r="C24" s="207"/>
      <c r="D24" s="72"/>
      <c r="E24" s="143">
        <f t="shared" si="18"/>
      </c>
      <c r="F24" s="208"/>
      <c r="G24" s="80"/>
      <c r="H24" s="143">
        <f t="shared" si="19"/>
      </c>
      <c r="I24" s="86"/>
      <c r="J24" s="80"/>
      <c r="K24" s="143">
        <f t="shared" si="0"/>
      </c>
      <c r="L24" s="86"/>
      <c r="M24" s="80"/>
      <c r="N24" s="143">
        <f t="shared" si="1"/>
      </c>
      <c r="O24" s="86"/>
      <c r="P24" s="80"/>
      <c r="Q24" s="143">
        <f t="shared" si="2"/>
      </c>
      <c r="R24" s="86"/>
      <c r="S24" s="80"/>
      <c r="T24" s="143">
        <f t="shared" si="3"/>
      </c>
      <c r="U24" s="86"/>
      <c r="V24" s="80"/>
      <c r="W24" s="143">
        <f t="shared" si="4"/>
      </c>
      <c r="X24" s="86"/>
      <c r="Y24" s="80"/>
      <c r="Z24" s="143">
        <f t="shared" si="5"/>
      </c>
      <c r="AA24" s="86"/>
      <c r="AB24" s="80"/>
      <c r="AC24" s="143">
        <f t="shared" si="6"/>
      </c>
      <c r="AD24" s="86"/>
      <c r="AE24" s="80"/>
      <c r="AF24" s="143">
        <f t="shared" si="7"/>
      </c>
      <c r="AG24" s="86"/>
      <c r="AH24" s="80"/>
      <c r="AI24" s="143">
        <f t="shared" si="8"/>
      </c>
      <c r="AJ24" s="86"/>
      <c r="AK24" s="80"/>
      <c r="AL24" s="143">
        <f t="shared" si="9"/>
      </c>
      <c r="AM24" s="86"/>
      <c r="AN24" s="80"/>
      <c r="AO24" s="143">
        <f t="shared" si="10"/>
      </c>
      <c r="AP24" s="92">
        <f t="shared" si="11"/>
        <v>0</v>
      </c>
      <c r="AQ24" s="203">
        <f t="shared" si="12"/>
        <v>0</v>
      </c>
      <c r="AR24" s="204">
        <f t="shared" si="13"/>
      </c>
      <c r="AS24" s="114">
        <f t="shared" si="14"/>
      </c>
      <c r="AT24" s="205" t="e">
        <f t="shared" si="15"/>
        <v>#VALUE!</v>
      </c>
      <c r="AU24" s="206"/>
      <c r="AV24" s="7">
        <f t="shared" si="16"/>
        <v>0</v>
      </c>
      <c r="AW24" s="6"/>
      <c r="AX24" s="145" t="e">
        <f t="shared" si="17"/>
        <v>#DIV/0!</v>
      </c>
    </row>
    <row r="25" spans="1:50" ht="13.5">
      <c r="A25" s="127"/>
      <c r="B25" s="51"/>
      <c r="C25" s="207"/>
      <c r="D25" s="72"/>
      <c r="E25" s="143">
        <f t="shared" si="18"/>
      </c>
      <c r="F25" s="208"/>
      <c r="G25" s="80"/>
      <c r="H25" s="143">
        <f t="shared" si="19"/>
      </c>
      <c r="I25" s="86"/>
      <c r="J25" s="80"/>
      <c r="K25" s="143">
        <f t="shared" si="0"/>
      </c>
      <c r="L25" s="86"/>
      <c r="M25" s="80"/>
      <c r="N25" s="143">
        <f t="shared" si="1"/>
      </c>
      <c r="O25" s="86"/>
      <c r="P25" s="80"/>
      <c r="Q25" s="143">
        <f t="shared" si="2"/>
      </c>
      <c r="R25" s="86"/>
      <c r="S25" s="80"/>
      <c r="T25" s="143">
        <f t="shared" si="3"/>
      </c>
      <c r="U25" s="86"/>
      <c r="V25" s="80"/>
      <c r="W25" s="143">
        <f t="shared" si="4"/>
      </c>
      <c r="X25" s="86"/>
      <c r="Y25" s="80"/>
      <c r="Z25" s="143">
        <f t="shared" si="5"/>
      </c>
      <c r="AA25" s="86"/>
      <c r="AB25" s="80"/>
      <c r="AC25" s="143">
        <f t="shared" si="6"/>
      </c>
      <c r="AD25" s="86"/>
      <c r="AE25" s="80"/>
      <c r="AF25" s="143">
        <f t="shared" si="7"/>
      </c>
      <c r="AG25" s="86"/>
      <c r="AH25" s="80"/>
      <c r="AI25" s="143">
        <f t="shared" si="8"/>
      </c>
      <c r="AJ25" s="86"/>
      <c r="AK25" s="80"/>
      <c r="AL25" s="143">
        <f t="shared" si="9"/>
      </c>
      <c r="AM25" s="86"/>
      <c r="AN25" s="80"/>
      <c r="AO25" s="143">
        <f t="shared" si="10"/>
      </c>
      <c r="AP25" s="92">
        <f t="shared" si="11"/>
        <v>0</v>
      </c>
      <c r="AQ25" s="203">
        <f t="shared" si="12"/>
        <v>0</v>
      </c>
      <c r="AR25" s="204">
        <f t="shared" si="13"/>
      </c>
      <c r="AS25" s="114">
        <f t="shared" si="14"/>
      </c>
      <c r="AT25" s="205" t="e">
        <f t="shared" si="15"/>
        <v>#VALUE!</v>
      </c>
      <c r="AU25" s="206"/>
      <c r="AV25" s="7">
        <f t="shared" si="16"/>
        <v>0</v>
      </c>
      <c r="AW25" s="6"/>
      <c r="AX25" s="145" t="e">
        <f t="shared" si="17"/>
        <v>#DIV/0!</v>
      </c>
    </row>
    <row r="26" spans="1:50" ht="13.5">
      <c r="A26" s="127"/>
      <c r="B26" s="51"/>
      <c r="C26" s="207"/>
      <c r="D26" s="72"/>
      <c r="E26" s="143">
        <f t="shared" si="18"/>
      </c>
      <c r="F26" s="208"/>
      <c r="G26" s="80"/>
      <c r="H26" s="143">
        <f t="shared" si="19"/>
      </c>
      <c r="I26" s="86"/>
      <c r="J26" s="80"/>
      <c r="K26" s="143">
        <f t="shared" si="0"/>
      </c>
      <c r="L26" s="86"/>
      <c r="M26" s="80"/>
      <c r="N26" s="143">
        <f t="shared" si="1"/>
      </c>
      <c r="O26" s="86"/>
      <c r="P26" s="80"/>
      <c r="Q26" s="143">
        <f t="shared" si="2"/>
      </c>
      <c r="R26" s="86"/>
      <c r="S26" s="80"/>
      <c r="T26" s="143">
        <f t="shared" si="3"/>
      </c>
      <c r="U26" s="86"/>
      <c r="V26" s="80"/>
      <c r="W26" s="143">
        <f t="shared" si="4"/>
      </c>
      <c r="X26" s="86"/>
      <c r="Y26" s="80"/>
      <c r="Z26" s="143">
        <f t="shared" si="5"/>
      </c>
      <c r="AA26" s="86"/>
      <c r="AB26" s="80"/>
      <c r="AC26" s="143">
        <f t="shared" si="6"/>
      </c>
      <c r="AD26" s="86"/>
      <c r="AE26" s="80"/>
      <c r="AF26" s="143">
        <f t="shared" si="7"/>
      </c>
      <c r="AG26" s="86"/>
      <c r="AH26" s="80"/>
      <c r="AI26" s="143">
        <f t="shared" si="8"/>
      </c>
      <c r="AJ26" s="86"/>
      <c r="AK26" s="80"/>
      <c r="AL26" s="143">
        <f t="shared" si="9"/>
      </c>
      <c r="AM26" s="86"/>
      <c r="AN26" s="80"/>
      <c r="AO26" s="143">
        <f t="shared" si="10"/>
      </c>
      <c r="AP26" s="92">
        <f t="shared" si="11"/>
        <v>0</v>
      </c>
      <c r="AQ26" s="203">
        <f t="shared" si="12"/>
        <v>0</v>
      </c>
      <c r="AR26" s="204">
        <f t="shared" si="13"/>
      </c>
      <c r="AS26" s="114">
        <f t="shared" si="14"/>
      </c>
      <c r="AT26" s="205" t="e">
        <f t="shared" si="15"/>
        <v>#VALUE!</v>
      </c>
      <c r="AU26" s="206"/>
      <c r="AV26" s="7">
        <f t="shared" si="16"/>
        <v>0</v>
      </c>
      <c r="AW26" s="6"/>
      <c r="AX26" s="145" t="e">
        <f t="shared" si="17"/>
        <v>#DIV/0!</v>
      </c>
    </row>
    <row r="27" spans="1:50" ht="13.5">
      <c r="A27" s="127"/>
      <c r="B27" s="51"/>
      <c r="C27" s="207"/>
      <c r="D27" s="72"/>
      <c r="E27" s="143">
        <f t="shared" si="18"/>
      </c>
      <c r="F27" s="208"/>
      <c r="G27" s="80"/>
      <c r="H27" s="143">
        <f t="shared" si="19"/>
      </c>
      <c r="I27" s="86"/>
      <c r="J27" s="80"/>
      <c r="K27" s="143">
        <f t="shared" si="0"/>
      </c>
      <c r="L27" s="86"/>
      <c r="M27" s="80"/>
      <c r="N27" s="143">
        <f t="shared" si="1"/>
      </c>
      <c r="O27" s="86"/>
      <c r="P27" s="80"/>
      <c r="Q27" s="143">
        <f t="shared" si="2"/>
      </c>
      <c r="R27" s="86"/>
      <c r="S27" s="80"/>
      <c r="T27" s="143">
        <f t="shared" si="3"/>
      </c>
      <c r="U27" s="86"/>
      <c r="V27" s="80"/>
      <c r="W27" s="143">
        <f t="shared" si="4"/>
      </c>
      <c r="X27" s="86"/>
      <c r="Y27" s="80"/>
      <c r="Z27" s="143">
        <f t="shared" si="5"/>
      </c>
      <c r="AA27" s="86"/>
      <c r="AB27" s="80"/>
      <c r="AC27" s="143">
        <f t="shared" si="6"/>
      </c>
      <c r="AD27" s="86"/>
      <c r="AE27" s="80"/>
      <c r="AF27" s="143">
        <f t="shared" si="7"/>
      </c>
      <c r="AG27" s="86"/>
      <c r="AH27" s="80"/>
      <c r="AI27" s="143">
        <f t="shared" si="8"/>
      </c>
      <c r="AJ27" s="86"/>
      <c r="AK27" s="80"/>
      <c r="AL27" s="143">
        <f t="shared" si="9"/>
      </c>
      <c r="AM27" s="86"/>
      <c r="AN27" s="80"/>
      <c r="AO27" s="143">
        <f t="shared" si="10"/>
      </c>
      <c r="AP27" s="92">
        <f t="shared" si="11"/>
        <v>0</v>
      </c>
      <c r="AQ27" s="203">
        <f t="shared" si="12"/>
        <v>0</v>
      </c>
      <c r="AR27" s="204">
        <f t="shared" si="13"/>
      </c>
      <c r="AS27" s="114">
        <f t="shared" si="14"/>
      </c>
      <c r="AT27" s="205" t="e">
        <f t="shared" si="15"/>
        <v>#VALUE!</v>
      </c>
      <c r="AU27" s="206"/>
      <c r="AV27" s="7">
        <f t="shared" si="16"/>
        <v>0</v>
      </c>
      <c r="AW27" s="6"/>
      <c r="AX27" s="145" t="e">
        <f t="shared" si="17"/>
        <v>#DIV/0!</v>
      </c>
    </row>
    <row r="28" spans="1:50" ht="13.5">
      <c r="A28" s="127"/>
      <c r="B28" s="51"/>
      <c r="C28" s="207"/>
      <c r="D28" s="72"/>
      <c r="E28" s="143">
        <f t="shared" si="18"/>
      </c>
      <c r="F28" s="208"/>
      <c r="G28" s="80"/>
      <c r="H28" s="143">
        <f t="shared" si="19"/>
      </c>
      <c r="I28" s="86"/>
      <c r="J28" s="80"/>
      <c r="K28" s="143">
        <f t="shared" si="0"/>
      </c>
      <c r="L28" s="86"/>
      <c r="M28" s="80"/>
      <c r="N28" s="143">
        <f t="shared" si="1"/>
      </c>
      <c r="O28" s="86"/>
      <c r="P28" s="80"/>
      <c r="Q28" s="143">
        <f t="shared" si="2"/>
      </c>
      <c r="R28" s="86"/>
      <c r="S28" s="80"/>
      <c r="T28" s="143">
        <f t="shared" si="3"/>
      </c>
      <c r="U28" s="86"/>
      <c r="V28" s="80"/>
      <c r="W28" s="143">
        <f t="shared" si="4"/>
      </c>
      <c r="X28" s="86"/>
      <c r="Y28" s="80"/>
      <c r="Z28" s="143">
        <f t="shared" si="5"/>
      </c>
      <c r="AA28" s="86"/>
      <c r="AB28" s="80"/>
      <c r="AC28" s="143">
        <f t="shared" si="6"/>
      </c>
      <c r="AD28" s="86"/>
      <c r="AE28" s="80"/>
      <c r="AF28" s="143">
        <f t="shared" si="7"/>
      </c>
      <c r="AG28" s="86"/>
      <c r="AH28" s="80"/>
      <c r="AI28" s="143">
        <f t="shared" si="8"/>
      </c>
      <c r="AJ28" s="86"/>
      <c r="AK28" s="80"/>
      <c r="AL28" s="143">
        <f t="shared" si="9"/>
      </c>
      <c r="AM28" s="86"/>
      <c r="AN28" s="80"/>
      <c r="AO28" s="143">
        <f t="shared" si="10"/>
      </c>
      <c r="AP28" s="92">
        <f t="shared" si="11"/>
        <v>0</v>
      </c>
      <c r="AQ28" s="203">
        <f t="shared" si="12"/>
        <v>0</v>
      </c>
      <c r="AR28" s="204">
        <f t="shared" si="13"/>
      </c>
      <c r="AS28" s="114">
        <f t="shared" si="14"/>
      </c>
      <c r="AT28" s="205" t="e">
        <f t="shared" si="15"/>
        <v>#VALUE!</v>
      </c>
      <c r="AU28" s="206"/>
      <c r="AV28" s="7">
        <f t="shared" si="16"/>
        <v>0</v>
      </c>
      <c r="AW28" s="6"/>
      <c r="AX28" s="145" t="e">
        <f t="shared" si="17"/>
        <v>#DIV/0!</v>
      </c>
    </row>
    <row r="29" spans="1:50" ht="13.5">
      <c r="A29" s="127"/>
      <c r="B29" s="51"/>
      <c r="C29" s="207"/>
      <c r="D29" s="72"/>
      <c r="E29" s="143">
        <f t="shared" si="18"/>
      </c>
      <c r="F29" s="208"/>
      <c r="G29" s="80"/>
      <c r="H29" s="143">
        <f t="shared" si="19"/>
      </c>
      <c r="I29" s="86"/>
      <c r="J29" s="80"/>
      <c r="K29" s="143">
        <f t="shared" si="0"/>
      </c>
      <c r="L29" s="86"/>
      <c r="M29" s="80"/>
      <c r="N29" s="143">
        <f t="shared" si="1"/>
      </c>
      <c r="O29" s="86"/>
      <c r="P29" s="80"/>
      <c r="Q29" s="143">
        <f t="shared" si="2"/>
      </c>
      <c r="R29" s="86"/>
      <c r="S29" s="80"/>
      <c r="T29" s="143">
        <f t="shared" si="3"/>
      </c>
      <c r="U29" s="86"/>
      <c r="V29" s="80"/>
      <c r="W29" s="143">
        <f t="shared" si="4"/>
      </c>
      <c r="X29" s="86"/>
      <c r="Y29" s="80"/>
      <c r="Z29" s="143">
        <f t="shared" si="5"/>
      </c>
      <c r="AA29" s="86"/>
      <c r="AB29" s="80"/>
      <c r="AC29" s="143">
        <f t="shared" si="6"/>
      </c>
      <c r="AD29" s="86"/>
      <c r="AE29" s="80"/>
      <c r="AF29" s="143">
        <f t="shared" si="7"/>
      </c>
      <c r="AG29" s="86"/>
      <c r="AH29" s="80"/>
      <c r="AI29" s="143">
        <f t="shared" si="8"/>
      </c>
      <c r="AJ29" s="86"/>
      <c r="AK29" s="80"/>
      <c r="AL29" s="143">
        <f t="shared" si="9"/>
      </c>
      <c r="AM29" s="86"/>
      <c r="AN29" s="80"/>
      <c r="AO29" s="143">
        <f t="shared" si="10"/>
      </c>
      <c r="AP29" s="92">
        <f t="shared" si="11"/>
        <v>0</v>
      </c>
      <c r="AQ29" s="203">
        <f t="shared" si="12"/>
        <v>0</v>
      </c>
      <c r="AR29" s="204">
        <f t="shared" si="13"/>
      </c>
      <c r="AS29" s="114">
        <f t="shared" si="14"/>
      </c>
      <c r="AT29" s="205" t="e">
        <f t="shared" si="15"/>
        <v>#VALUE!</v>
      </c>
      <c r="AU29" s="206"/>
      <c r="AV29" s="7">
        <f t="shared" si="16"/>
        <v>0</v>
      </c>
      <c r="AW29" s="6"/>
      <c r="AX29" s="145" t="e">
        <f t="shared" si="17"/>
        <v>#DIV/0!</v>
      </c>
    </row>
    <row r="30" spans="1:50" ht="13.5">
      <c r="A30" s="127"/>
      <c r="B30" s="51"/>
      <c r="C30" s="207"/>
      <c r="D30" s="72"/>
      <c r="E30" s="143">
        <f t="shared" si="18"/>
      </c>
      <c r="F30" s="208"/>
      <c r="G30" s="80"/>
      <c r="H30" s="143">
        <f t="shared" si="19"/>
      </c>
      <c r="I30" s="86"/>
      <c r="J30" s="80"/>
      <c r="K30" s="143">
        <f t="shared" si="0"/>
      </c>
      <c r="L30" s="86"/>
      <c r="M30" s="80"/>
      <c r="N30" s="143">
        <f t="shared" si="1"/>
      </c>
      <c r="O30" s="86"/>
      <c r="P30" s="80"/>
      <c r="Q30" s="143">
        <f t="shared" si="2"/>
      </c>
      <c r="R30" s="86"/>
      <c r="S30" s="80"/>
      <c r="T30" s="143">
        <f t="shared" si="3"/>
      </c>
      <c r="U30" s="86"/>
      <c r="V30" s="80"/>
      <c r="W30" s="143">
        <f t="shared" si="4"/>
      </c>
      <c r="X30" s="86"/>
      <c r="Y30" s="80"/>
      <c r="Z30" s="143">
        <f t="shared" si="5"/>
      </c>
      <c r="AA30" s="86"/>
      <c r="AB30" s="80"/>
      <c r="AC30" s="143">
        <f t="shared" si="6"/>
      </c>
      <c r="AD30" s="86"/>
      <c r="AE30" s="80"/>
      <c r="AF30" s="143">
        <f t="shared" si="7"/>
      </c>
      <c r="AG30" s="86"/>
      <c r="AH30" s="80"/>
      <c r="AI30" s="143">
        <f t="shared" si="8"/>
      </c>
      <c r="AJ30" s="86"/>
      <c r="AK30" s="80"/>
      <c r="AL30" s="143">
        <f t="shared" si="9"/>
      </c>
      <c r="AM30" s="86"/>
      <c r="AN30" s="80"/>
      <c r="AO30" s="143">
        <f t="shared" si="10"/>
      </c>
      <c r="AP30" s="92">
        <f t="shared" si="11"/>
        <v>0</v>
      </c>
      <c r="AQ30" s="203">
        <f t="shared" si="12"/>
        <v>0</v>
      </c>
      <c r="AR30" s="204">
        <f t="shared" si="13"/>
      </c>
      <c r="AS30" s="114">
        <f t="shared" si="14"/>
      </c>
      <c r="AT30" s="205" t="e">
        <f t="shared" si="15"/>
        <v>#VALUE!</v>
      </c>
      <c r="AU30" s="206"/>
      <c r="AV30" s="7">
        <f t="shared" si="16"/>
        <v>0</v>
      </c>
      <c r="AW30" s="6"/>
      <c r="AX30" s="145" t="e">
        <f t="shared" si="17"/>
        <v>#DIV/0!</v>
      </c>
    </row>
    <row r="31" spans="1:50" ht="13.5">
      <c r="A31" s="127"/>
      <c r="B31" s="51"/>
      <c r="C31" s="207"/>
      <c r="D31" s="72"/>
      <c r="E31" s="143">
        <f t="shared" si="18"/>
      </c>
      <c r="F31" s="208"/>
      <c r="G31" s="80"/>
      <c r="H31" s="143">
        <f t="shared" si="19"/>
      </c>
      <c r="I31" s="86"/>
      <c r="J31" s="80"/>
      <c r="K31" s="143">
        <f t="shared" si="0"/>
      </c>
      <c r="L31" s="86"/>
      <c r="M31" s="80"/>
      <c r="N31" s="143">
        <f t="shared" si="1"/>
      </c>
      <c r="O31" s="86"/>
      <c r="P31" s="80"/>
      <c r="Q31" s="143">
        <f t="shared" si="2"/>
      </c>
      <c r="R31" s="86"/>
      <c r="S31" s="80"/>
      <c r="T31" s="143">
        <f t="shared" si="3"/>
      </c>
      <c r="U31" s="86"/>
      <c r="V31" s="80"/>
      <c r="W31" s="143">
        <f t="shared" si="4"/>
      </c>
      <c r="X31" s="86"/>
      <c r="Y31" s="80"/>
      <c r="Z31" s="143">
        <f t="shared" si="5"/>
      </c>
      <c r="AA31" s="86"/>
      <c r="AB31" s="80"/>
      <c r="AC31" s="143">
        <f t="shared" si="6"/>
      </c>
      <c r="AD31" s="86"/>
      <c r="AE31" s="80"/>
      <c r="AF31" s="143">
        <f t="shared" si="7"/>
      </c>
      <c r="AG31" s="86"/>
      <c r="AH31" s="80"/>
      <c r="AI31" s="143">
        <f t="shared" si="8"/>
      </c>
      <c r="AJ31" s="86"/>
      <c r="AK31" s="80"/>
      <c r="AL31" s="143">
        <f t="shared" si="9"/>
      </c>
      <c r="AM31" s="86"/>
      <c r="AN31" s="80"/>
      <c r="AO31" s="143">
        <f t="shared" si="10"/>
      </c>
      <c r="AP31" s="92">
        <f t="shared" si="11"/>
        <v>0</v>
      </c>
      <c r="AQ31" s="203">
        <f t="shared" si="12"/>
        <v>0</v>
      </c>
      <c r="AR31" s="204">
        <f t="shared" si="13"/>
      </c>
      <c r="AS31" s="114">
        <f t="shared" si="14"/>
      </c>
      <c r="AT31" s="205" t="e">
        <f t="shared" si="15"/>
        <v>#VALUE!</v>
      </c>
      <c r="AU31" s="206"/>
      <c r="AV31" s="7">
        <f t="shared" si="16"/>
        <v>0</v>
      </c>
      <c r="AW31" s="6"/>
      <c r="AX31" s="145" t="e">
        <f t="shared" si="17"/>
        <v>#DIV/0!</v>
      </c>
    </row>
    <row r="32" spans="1:50" ht="13.5">
      <c r="A32" s="127"/>
      <c r="B32" s="51"/>
      <c r="C32" s="207"/>
      <c r="D32" s="72"/>
      <c r="E32" s="143">
        <f t="shared" si="18"/>
      </c>
      <c r="F32" s="208"/>
      <c r="G32" s="80"/>
      <c r="H32" s="143">
        <f t="shared" si="19"/>
      </c>
      <c r="I32" s="86"/>
      <c r="J32" s="80"/>
      <c r="K32" s="143">
        <f t="shared" si="0"/>
      </c>
      <c r="L32" s="86"/>
      <c r="M32" s="80"/>
      <c r="N32" s="143">
        <f t="shared" si="1"/>
      </c>
      <c r="O32" s="86"/>
      <c r="P32" s="80"/>
      <c r="Q32" s="143">
        <f t="shared" si="2"/>
      </c>
      <c r="R32" s="86"/>
      <c r="S32" s="80"/>
      <c r="T32" s="143">
        <f t="shared" si="3"/>
      </c>
      <c r="U32" s="86"/>
      <c r="V32" s="80"/>
      <c r="W32" s="143">
        <f t="shared" si="4"/>
      </c>
      <c r="X32" s="86"/>
      <c r="Y32" s="80"/>
      <c r="Z32" s="143">
        <f t="shared" si="5"/>
      </c>
      <c r="AA32" s="86"/>
      <c r="AB32" s="80"/>
      <c r="AC32" s="143">
        <f t="shared" si="6"/>
      </c>
      <c r="AD32" s="86"/>
      <c r="AE32" s="80"/>
      <c r="AF32" s="143">
        <f t="shared" si="7"/>
      </c>
      <c r="AG32" s="86"/>
      <c r="AH32" s="80"/>
      <c r="AI32" s="143">
        <f t="shared" si="8"/>
      </c>
      <c r="AJ32" s="86"/>
      <c r="AK32" s="80"/>
      <c r="AL32" s="143">
        <f t="shared" si="9"/>
      </c>
      <c r="AM32" s="86"/>
      <c r="AN32" s="80"/>
      <c r="AO32" s="143">
        <f t="shared" si="10"/>
      </c>
      <c r="AP32" s="92">
        <f t="shared" si="11"/>
        <v>0</v>
      </c>
      <c r="AQ32" s="203">
        <f t="shared" si="12"/>
        <v>0</v>
      </c>
      <c r="AR32" s="204">
        <f t="shared" si="13"/>
      </c>
      <c r="AS32" s="114">
        <f t="shared" si="14"/>
      </c>
      <c r="AT32" s="205" t="e">
        <f t="shared" si="15"/>
        <v>#VALUE!</v>
      </c>
      <c r="AU32" s="206"/>
      <c r="AV32" s="7">
        <f t="shared" si="16"/>
        <v>0</v>
      </c>
      <c r="AW32" s="6"/>
      <c r="AX32" s="145" t="e">
        <f t="shared" si="17"/>
        <v>#DIV/0!</v>
      </c>
    </row>
    <row r="33" spans="1:50" ht="13.5">
      <c r="A33" s="127"/>
      <c r="B33" s="51"/>
      <c r="C33" s="207"/>
      <c r="D33" s="72"/>
      <c r="E33" s="143">
        <f t="shared" si="18"/>
      </c>
      <c r="F33" s="208"/>
      <c r="G33" s="80"/>
      <c r="H33" s="143">
        <f t="shared" si="19"/>
      </c>
      <c r="I33" s="86"/>
      <c r="J33" s="80"/>
      <c r="K33" s="143">
        <f t="shared" si="0"/>
      </c>
      <c r="L33" s="86"/>
      <c r="M33" s="80"/>
      <c r="N33" s="143">
        <f t="shared" si="1"/>
      </c>
      <c r="O33" s="86"/>
      <c r="P33" s="80"/>
      <c r="Q33" s="143">
        <f t="shared" si="2"/>
      </c>
      <c r="R33" s="86"/>
      <c r="S33" s="80"/>
      <c r="T33" s="143">
        <f t="shared" si="3"/>
      </c>
      <c r="U33" s="86"/>
      <c r="V33" s="80"/>
      <c r="W33" s="143">
        <f t="shared" si="4"/>
      </c>
      <c r="X33" s="86"/>
      <c r="Y33" s="80"/>
      <c r="Z33" s="143">
        <f t="shared" si="5"/>
      </c>
      <c r="AA33" s="86"/>
      <c r="AB33" s="80"/>
      <c r="AC33" s="143">
        <f t="shared" si="6"/>
      </c>
      <c r="AD33" s="86"/>
      <c r="AE33" s="80"/>
      <c r="AF33" s="143">
        <f t="shared" si="7"/>
      </c>
      <c r="AG33" s="86"/>
      <c r="AH33" s="80"/>
      <c r="AI33" s="143">
        <f t="shared" si="8"/>
      </c>
      <c r="AJ33" s="86"/>
      <c r="AK33" s="80"/>
      <c r="AL33" s="143">
        <f t="shared" si="9"/>
      </c>
      <c r="AM33" s="86"/>
      <c r="AN33" s="80"/>
      <c r="AO33" s="143">
        <f t="shared" si="10"/>
      </c>
      <c r="AP33" s="92">
        <f t="shared" si="11"/>
        <v>0</v>
      </c>
      <c r="AQ33" s="203">
        <f t="shared" si="12"/>
        <v>0</v>
      </c>
      <c r="AR33" s="204">
        <f t="shared" si="13"/>
      </c>
      <c r="AS33" s="114">
        <f t="shared" si="14"/>
      </c>
      <c r="AT33" s="205" t="e">
        <f t="shared" si="15"/>
        <v>#VALUE!</v>
      </c>
      <c r="AU33" s="206"/>
      <c r="AV33" s="7">
        <f t="shared" si="16"/>
        <v>0</v>
      </c>
      <c r="AW33" s="6"/>
      <c r="AX33" s="145" t="e">
        <f t="shared" si="17"/>
        <v>#DIV/0!</v>
      </c>
    </row>
    <row r="34" spans="1:50" ht="13.5">
      <c r="A34" s="127"/>
      <c r="B34" s="51"/>
      <c r="C34" s="207"/>
      <c r="D34" s="72"/>
      <c r="E34" s="143">
        <f t="shared" si="18"/>
      </c>
      <c r="F34" s="208"/>
      <c r="G34" s="80"/>
      <c r="H34" s="143">
        <f t="shared" si="19"/>
      </c>
      <c r="I34" s="86"/>
      <c r="J34" s="80"/>
      <c r="K34" s="143">
        <f t="shared" si="0"/>
      </c>
      <c r="L34" s="86"/>
      <c r="M34" s="80"/>
      <c r="N34" s="143">
        <f t="shared" si="1"/>
      </c>
      <c r="O34" s="86"/>
      <c r="P34" s="80"/>
      <c r="Q34" s="143">
        <f t="shared" si="2"/>
      </c>
      <c r="R34" s="86"/>
      <c r="S34" s="80"/>
      <c r="T34" s="143">
        <f t="shared" si="3"/>
      </c>
      <c r="U34" s="86"/>
      <c r="V34" s="80"/>
      <c r="W34" s="143">
        <f t="shared" si="4"/>
      </c>
      <c r="X34" s="86"/>
      <c r="Y34" s="80"/>
      <c r="Z34" s="143">
        <f t="shared" si="5"/>
      </c>
      <c r="AA34" s="86"/>
      <c r="AB34" s="80"/>
      <c r="AC34" s="143">
        <f t="shared" si="6"/>
      </c>
      <c r="AD34" s="86"/>
      <c r="AE34" s="80"/>
      <c r="AF34" s="143">
        <f t="shared" si="7"/>
      </c>
      <c r="AG34" s="86"/>
      <c r="AH34" s="80"/>
      <c r="AI34" s="143">
        <f t="shared" si="8"/>
      </c>
      <c r="AJ34" s="86"/>
      <c r="AK34" s="80"/>
      <c r="AL34" s="143">
        <f t="shared" si="9"/>
      </c>
      <c r="AM34" s="86"/>
      <c r="AN34" s="80"/>
      <c r="AO34" s="143">
        <f t="shared" si="10"/>
      </c>
      <c r="AP34" s="92">
        <f t="shared" si="11"/>
        <v>0</v>
      </c>
      <c r="AQ34" s="203">
        <f t="shared" si="12"/>
        <v>0</v>
      </c>
      <c r="AR34" s="204">
        <f t="shared" si="13"/>
      </c>
      <c r="AS34" s="114">
        <f t="shared" si="14"/>
      </c>
      <c r="AT34" s="205" t="e">
        <f t="shared" si="15"/>
        <v>#VALUE!</v>
      </c>
      <c r="AU34" s="206"/>
      <c r="AV34" s="7">
        <f t="shared" si="16"/>
        <v>0</v>
      </c>
      <c r="AW34" s="6"/>
      <c r="AX34" s="145" t="e">
        <f t="shared" si="17"/>
        <v>#DIV/0!</v>
      </c>
    </row>
    <row r="35" spans="1:50" ht="13.5">
      <c r="A35" s="127"/>
      <c r="B35" s="51"/>
      <c r="C35" s="207"/>
      <c r="D35" s="72"/>
      <c r="E35" s="143">
        <f t="shared" si="18"/>
      </c>
      <c r="F35" s="208"/>
      <c r="G35" s="80"/>
      <c r="H35" s="143">
        <f t="shared" si="19"/>
      </c>
      <c r="I35" s="86"/>
      <c r="J35" s="80"/>
      <c r="K35" s="143">
        <f t="shared" si="0"/>
      </c>
      <c r="L35" s="86"/>
      <c r="M35" s="80"/>
      <c r="N35" s="143">
        <f t="shared" si="1"/>
      </c>
      <c r="O35" s="86"/>
      <c r="P35" s="80"/>
      <c r="Q35" s="143">
        <f t="shared" si="2"/>
      </c>
      <c r="R35" s="86"/>
      <c r="S35" s="80"/>
      <c r="T35" s="143">
        <f t="shared" si="3"/>
      </c>
      <c r="U35" s="86"/>
      <c r="V35" s="80"/>
      <c r="W35" s="143">
        <f t="shared" si="4"/>
      </c>
      <c r="X35" s="86"/>
      <c r="Y35" s="80"/>
      <c r="Z35" s="143">
        <f t="shared" si="5"/>
      </c>
      <c r="AA35" s="86"/>
      <c r="AB35" s="80"/>
      <c r="AC35" s="143">
        <f t="shared" si="6"/>
      </c>
      <c r="AD35" s="86"/>
      <c r="AE35" s="80"/>
      <c r="AF35" s="143">
        <f t="shared" si="7"/>
      </c>
      <c r="AG35" s="86"/>
      <c r="AH35" s="80"/>
      <c r="AI35" s="143">
        <f t="shared" si="8"/>
      </c>
      <c r="AJ35" s="86"/>
      <c r="AK35" s="80"/>
      <c r="AL35" s="143">
        <f t="shared" si="9"/>
      </c>
      <c r="AM35" s="86"/>
      <c r="AN35" s="80"/>
      <c r="AO35" s="143">
        <f t="shared" si="10"/>
      </c>
      <c r="AP35" s="92">
        <f t="shared" si="11"/>
        <v>0</v>
      </c>
      <c r="AQ35" s="203">
        <f t="shared" si="12"/>
        <v>0</v>
      </c>
      <c r="AR35" s="204">
        <f t="shared" si="13"/>
      </c>
      <c r="AS35" s="114">
        <f t="shared" si="14"/>
      </c>
      <c r="AT35" s="205" t="e">
        <f t="shared" si="15"/>
        <v>#VALUE!</v>
      </c>
      <c r="AU35" s="206"/>
      <c r="AV35" s="7">
        <f t="shared" si="16"/>
        <v>0</v>
      </c>
      <c r="AW35" s="6"/>
      <c r="AX35" s="145" t="e">
        <f t="shared" si="17"/>
        <v>#DIV/0!</v>
      </c>
    </row>
    <row r="36" spans="1:50" ht="13.5">
      <c r="A36" s="127"/>
      <c r="B36" s="51"/>
      <c r="C36" s="207"/>
      <c r="D36" s="72"/>
      <c r="E36" s="143">
        <f t="shared" si="18"/>
      </c>
      <c r="F36" s="208"/>
      <c r="G36" s="80"/>
      <c r="H36" s="143">
        <f t="shared" si="19"/>
      </c>
      <c r="I36" s="86"/>
      <c r="J36" s="80"/>
      <c r="K36" s="143">
        <f t="shared" si="0"/>
      </c>
      <c r="L36" s="86"/>
      <c r="M36" s="80"/>
      <c r="N36" s="143">
        <f t="shared" si="1"/>
      </c>
      <c r="O36" s="86"/>
      <c r="P36" s="80"/>
      <c r="Q36" s="143">
        <f t="shared" si="2"/>
      </c>
      <c r="R36" s="86"/>
      <c r="S36" s="80"/>
      <c r="T36" s="143">
        <f t="shared" si="3"/>
      </c>
      <c r="U36" s="86"/>
      <c r="V36" s="80"/>
      <c r="W36" s="143">
        <f t="shared" si="4"/>
      </c>
      <c r="X36" s="86"/>
      <c r="Y36" s="80"/>
      <c r="Z36" s="143">
        <f t="shared" si="5"/>
      </c>
      <c r="AA36" s="86"/>
      <c r="AB36" s="80"/>
      <c r="AC36" s="143">
        <f t="shared" si="6"/>
      </c>
      <c r="AD36" s="86"/>
      <c r="AE36" s="80"/>
      <c r="AF36" s="143">
        <f t="shared" si="7"/>
      </c>
      <c r="AG36" s="86"/>
      <c r="AH36" s="80"/>
      <c r="AI36" s="143">
        <f t="shared" si="8"/>
      </c>
      <c r="AJ36" s="86"/>
      <c r="AK36" s="80"/>
      <c r="AL36" s="143">
        <f t="shared" si="9"/>
      </c>
      <c r="AM36" s="86"/>
      <c r="AN36" s="80"/>
      <c r="AO36" s="143">
        <f t="shared" si="10"/>
      </c>
      <c r="AP36" s="92">
        <f t="shared" si="11"/>
        <v>0</v>
      </c>
      <c r="AQ36" s="203">
        <f t="shared" si="12"/>
        <v>0</v>
      </c>
      <c r="AR36" s="204">
        <f t="shared" si="13"/>
      </c>
      <c r="AS36" s="114">
        <f t="shared" si="14"/>
      </c>
      <c r="AT36" s="205" t="e">
        <f t="shared" si="15"/>
        <v>#VALUE!</v>
      </c>
      <c r="AU36" s="206"/>
      <c r="AV36" s="7">
        <f t="shared" si="16"/>
        <v>0</v>
      </c>
      <c r="AW36" s="6"/>
      <c r="AX36" s="145" t="e">
        <f t="shared" si="17"/>
        <v>#DIV/0!</v>
      </c>
    </row>
    <row r="37" spans="1:50" ht="13.5">
      <c r="A37" s="127"/>
      <c r="B37" s="51"/>
      <c r="C37" s="207"/>
      <c r="D37" s="72"/>
      <c r="E37" s="143">
        <f t="shared" si="18"/>
      </c>
      <c r="F37" s="208"/>
      <c r="G37" s="80"/>
      <c r="H37" s="143">
        <f t="shared" si="19"/>
      </c>
      <c r="I37" s="86"/>
      <c r="J37" s="80"/>
      <c r="K37" s="143">
        <f t="shared" si="0"/>
      </c>
      <c r="L37" s="86"/>
      <c r="M37" s="80"/>
      <c r="N37" s="143">
        <f t="shared" si="1"/>
      </c>
      <c r="O37" s="86"/>
      <c r="P37" s="80"/>
      <c r="Q37" s="143">
        <f t="shared" si="2"/>
      </c>
      <c r="R37" s="86"/>
      <c r="S37" s="80"/>
      <c r="T37" s="143">
        <f t="shared" si="3"/>
      </c>
      <c r="U37" s="86"/>
      <c r="V37" s="80"/>
      <c r="W37" s="143">
        <f t="shared" si="4"/>
      </c>
      <c r="X37" s="86"/>
      <c r="Y37" s="80"/>
      <c r="Z37" s="143">
        <f t="shared" si="5"/>
      </c>
      <c r="AA37" s="86"/>
      <c r="AB37" s="80"/>
      <c r="AC37" s="143">
        <f t="shared" si="6"/>
      </c>
      <c r="AD37" s="86"/>
      <c r="AE37" s="80"/>
      <c r="AF37" s="143">
        <f t="shared" si="7"/>
      </c>
      <c r="AG37" s="86"/>
      <c r="AH37" s="80"/>
      <c r="AI37" s="143">
        <f t="shared" si="8"/>
      </c>
      <c r="AJ37" s="86"/>
      <c r="AK37" s="80"/>
      <c r="AL37" s="143">
        <f t="shared" si="9"/>
      </c>
      <c r="AM37" s="86"/>
      <c r="AN37" s="80"/>
      <c r="AO37" s="143">
        <f t="shared" si="10"/>
      </c>
      <c r="AP37" s="92">
        <f t="shared" si="11"/>
        <v>0</v>
      </c>
      <c r="AQ37" s="203">
        <f t="shared" si="12"/>
        <v>0</v>
      </c>
      <c r="AR37" s="204">
        <f t="shared" si="13"/>
      </c>
      <c r="AS37" s="114">
        <f t="shared" si="14"/>
      </c>
      <c r="AT37" s="205" t="e">
        <f t="shared" si="15"/>
        <v>#VALUE!</v>
      </c>
      <c r="AU37" s="206"/>
      <c r="AV37" s="7">
        <f t="shared" si="16"/>
        <v>0</v>
      </c>
      <c r="AW37" s="6"/>
      <c r="AX37" s="145" t="e">
        <f t="shared" si="17"/>
        <v>#DIV/0!</v>
      </c>
    </row>
    <row r="38" spans="1:50" ht="13.5">
      <c r="A38" s="127"/>
      <c r="B38" s="51"/>
      <c r="C38" s="207"/>
      <c r="D38" s="72"/>
      <c r="E38" s="143">
        <f t="shared" si="18"/>
      </c>
      <c r="F38" s="208"/>
      <c r="G38" s="80"/>
      <c r="H38" s="143">
        <f t="shared" si="19"/>
      </c>
      <c r="I38" s="86"/>
      <c r="J38" s="80"/>
      <c r="K38" s="143">
        <f t="shared" si="0"/>
      </c>
      <c r="L38" s="86"/>
      <c r="M38" s="80"/>
      <c r="N38" s="143">
        <f t="shared" si="1"/>
      </c>
      <c r="O38" s="86"/>
      <c r="P38" s="80"/>
      <c r="Q38" s="143">
        <f t="shared" si="2"/>
      </c>
      <c r="R38" s="86"/>
      <c r="S38" s="80"/>
      <c r="T38" s="143">
        <f t="shared" si="3"/>
      </c>
      <c r="U38" s="86"/>
      <c r="V38" s="80"/>
      <c r="W38" s="143">
        <f t="shared" si="4"/>
      </c>
      <c r="X38" s="86"/>
      <c r="Y38" s="80"/>
      <c r="Z38" s="143">
        <f t="shared" si="5"/>
      </c>
      <c r="AA38" s="86"/>
      <c r="AB38" s="80"/>
      <c r="AC38" s="143">
        <f t="shared" si="6"/>
      </c>
      <c r="AD38" s="86"/>
      <c r="AE38" s="80"/>
      <c r="AF38" s="143">
        <f t="shared" si="7"/>
      </c>
      <c r="AG38" s="86"/>
      <c r="AH38" s="80"/>
      <c r="AI38" s="143">
        <f t="shared" si="8"/>
      </c>
      <c r="AJ38" s="86"/>
      <c r="AK38" s="80"/>
      <c r="AL38" s="143">
        <f t="shared" si="9"/>
      </c>
      <c r="AM38" s="86"/>
      <c r="AN38" s="80"/>
      <c r="AO38" s="143">
        <f t="shared" si="10"/>
      </c>
      <c r="AP38" s="92">
        <f t="shared" si="11"/>
        <v>0</v>
      </c>
      <c r="AQ38" s="203">
        <f t="shared" si="12"/>
        <v>0</v>
      </c>
      <c r="AR38" s="204">
        <f t="shared" si="13"/>
      </c>
      <c r="AS38" s="114">
        <f t="shared" si="14"/>
      </c>
      <c r="AT38" s="205" t="e">
        <f t="shared" si="15"/>
        <v>#VALUE!</v>
      </c>
      <c r="AU38" s="206"/>
      <c r="AV38" s="7">
        <f t="shared" si="16"/>
        <v>0</v>
      </c>
      <c r="AW38" s="6"/>
      <c r="AX38" s="145" t="e">
        <f t="shared" si="17"/>
        <v>#DIV/0!</v>
      </c>
    </row>
    <row r="39" spans="1:50" ht="13.5">
      <c r="A39" s="127"/>
      <c r="B39" s="51"/>
      <c r="C39" s="207"/>
      <c r="D39" s="72"/>
      <c r="E39" s="143">
        <f t="shared" si="18"/>
      </c>
      <c r="F39" s="208"/>
      <c r="G39" s="80"/>
      <c r="H39" s="143">
        <f t="shared" si="19"/>
      </c>
      <c r="I39" s="86"/>
      <c r="J39" s="80"/>
      <c r="K39" s="143">
        <f t="shared" si="0"/>
      </c>
      <c r="L39" s="86"/>
      <c r="M39" s="80"/>
      <c r="N39" s="143">
        <f t="shared" si="1"/>
      </c>
      <c r="O39" s="86"/>
      <c r="P39" s="80"/>
      <c r="Q39" s="143">
        <f t="shared" si="2"/>
      </c>
      <c r="R39" s="86"/>
      <c r="S39" s="80"/>
      <c r="T39" s="143">
        <f t="shared" si="3"/>
      </c>
      <c r="U39" s="86"/>
      <c r="V39" s="80"/>
      <c r="W39" s="143">
        <f t="shared" si="4"/>
      </c>
      <c r="X39" s="86"/>
      <c r="Y39" s="80"/>
      <c r="Z39" s="143">
        <f t="shared" si="5"/>
      </c>
      <c r="AA39" s="86"/>
      <c r="AB39" s="80"/>
      <c r="AC39" s="143">
        <f t="shared" si="6"/>
      </c>
      <c r="AD39" s="86"/>
      <c r="AE39" s="80"/>
      <c r="AF39" s="143">
        <f t="shared" si="7"/>
      </c>
      <c r="AG39" s="86"/>
      <c r="AH39" s="80"/>
      <c r="AI39" s="143">
        <f t="shared" si="8"/>
      </c>
      <c r="AJ39" s="86"/>
      <c r="AK39" s="80"/>
      <c r="AL39" s="143">
        <f t="shared" si="9"/>
      </c>
      <c r="AM39" s="86"/>
      <c r="AN39" s="80"/>
      <c r="AO39" s="143">
        <f t="shared" si="10"/>
      </c>
      <c r="AP39" s="92">
        <f t="shared" si="11"/>
        <v>0</v>
      </c>
      <c r="AQ39" s="203">
        <f t="shared" si="12"/>
        <v>0</v>
      </c>
      <c r="AR39" s="204">
        <f t="shared" si="13"/>
      </c>
      <c r="AS39" s="114">
        <f t="shared" si="14"/>
      </c>
      <c r="AT39" s="205" t="e">
        <f t="shared" si="15"/>
        <v>#VALUE!</v>
      </c>
      <c r="AU39" s="206"/>
      <c r="AV39" s="7">
        <f t="shared" si="16"/>
        <v>0</v>
      </c>
      <c r="AW39" s="6"/>
      <c r="AX39" s="145" t="e">
        <f t="shared" si="17"/>
        <v>#DIV/0!</v>
      </c>
    </row>
    <row r="40" spans="1:50" ht="13.5">
      <c r="A40" s="127"/>
      <c r="B40" s="51"/>
      <c r="C40" s="207"/>
      <c r="D40" s="72"/>
      <c r="E40" s="143">
        <f t="shared" si="18"/>
      </c>
      <c r="F40" s="208"/>
      <c r="G40" s="80"/>
      <c r="H40" s="143">
        <f t="shared" si="19"/>
      </c>
      <c r="I40" s="86"/>
      <c r="J40" s="80"/>
      <c r="K40" s="143">
        <f t="shared" si="0"/>
      </c>
      <c r="L40" s="86"/>
      <c r="M40" s="80"/>
      <c r="N40" s="143">
        <f t="shared" si="1"/>
      </c>
      <c r="O40" s="86"/>
      <c r="P40" s="80"/>
      <c r="Q40" s="143">
        <f t="shared" si="2"/>
      </c>
      <c r="R40" s="86"/>
      <c r="S40" s="80"/>
      <c r="T40" s="143">
        <f t="shared" si="3"/>
      </c>
      <c r="U40" s="86"/>
      <c r="V40" s="80"/>
      <c r="W40" s="143">
        <f t="shared" si="4"/>
      </c>
      <c r="X40" s="86"/>
      <c r="Y40" s="80"/>
      <c r="Z40" s="143">
        <f t="shared" si="5"/>
      </c>
      <c r="AA40" s="86"/>
      <c r="AB40" s="80"/>
      <c r="AC40" s="143">
        <f t="shared" si="6"/>
      </c>
      <c r="AD40" s="86"/>
      <c r="AE40" s="80"/>
      <c r="AF40" s="143">
        <f t="shared" si="7"/>
      </c>
      <c r="AG40" s="86"/>
      <c r="AH40" s="80"/>
      <c r="AI40" s="143">
        <f t="shared" si="8"/>
      </c>
      <c r="AJ40" s="86"/>
      <c r="AK40" s="80"/>
      <c r="AL40" s="143">
        <f t="shared" si="9"/>
      </c>
      <c r="AM40" s="86"/>
      <c r="AN40" s="80"/>
      <c r="AO40" s="143">
        <f t="shared" si="10"/>
      </c>
      <c r="AP40" s="92">
        <f t="shared" si="11"/>
        <v>0</v>
      </c>
      <c r="AQ40" s="203">
        <f t="shared" si="12"/>
        <v>0</v>
      </c>
      <c r="AR40" s="204">
        <f t="shared" si="13"/>
      </c>
      <c r="AS40" s="114">
        <f t="shared" si="14"/>
      </c>
      <c r="AT40" s="205" t="e">
        <f t="shared" si="15"/>
        <v>#VALUE!</v>
      </c>
      <c r="AU40" s="206"/>
      <c r="AV40" s="7">
        <f t="shared" si="16"/>
        <v>0</v>
      </c>
      <c r="AW40" s="6"/>
      <c r="AX40" s="145" t="e">
        <f t="shared" si="17"/>
        <v>#DIV/0!</v>
      </c>
    </row>
    <row r="41" spans="1:50" ht="13.5">
      <c r="A41" s="127"/>
      <c r="B41" s="51"/>
      <c r="C41" s="207"/>
      <c r="D41" s="72"/>
      <c r="E41" s="143">
        <f t="shared" si="18"/>
      </c>
      <c r="F41" s="208"/>
      <c r="G41" s="80"/>
      <c r="H41" s="143">
        <f t="shared" si="19"/>
      </c>
      <c r="I41" s="86"/>
      <c r="J41" s="80"/>
      <c r="K41" s="143">
        <f t="shared" si="0"/>
      </c>
      <c r="L41" s="86"/>
      <c r="M41" s="80"/>
      <c r="N41" s="143">
        <f t="shared" si="1"/>
      </c>
      <c r="O41" s="86"/>
      <c r="P41" s="80"/>
      <c r="Q41" s="143">
        <f t="shared" si="2"/>
      </c>
      <c r="R41" s="86"/>
      <c r="S41" s="80"/>
      <c r="T41" s="143">
        <f t="shared" si="3"/>
      </c>
      <c r="U41" s="86"/>
      <c r="V41" s="80"/>
      <c r="W41" s="143">
        <f t="shared" si="4"/>
      </c>
      <c r="X41" s="86"/>
      <c r="Y41" s="80"/>
      <c r="Z41" s="143">
        <f t="shared" si="5"/>
      </c>
      <c r="AA41" s="86"/>
      <c r="AB41" s="80"/>
      <c r="AC41" s="143">
        <f t="shared" si="6"/>
      </c>
      <c r="AD41" s="86"/>
      <c r="AE41" s="80"/>
      <c r="AF41" s="143">
        <f t="shared" si="7"/>
      </c>
      <c r="AG41" s="86"/>
      <c r="AH41" s="80"/>
      <c r="AI41" s="143">
        <f t="shared" si="8"/>
      </c>
      <c r="AJ41" s="86"/>
      <c r="AK41" s="80"/>
      <c r="AL41" s="143">
        <f t="shared" si="9"/>
      </c>
      <c r="AM41" s="86"/>
      <c r="AN41" s="80"/>
      <c r="AO41" s="143">
        <f t="shared" si="10"/>
      </c>
      <c r="AP41" s="92">
        <f t="shared" si="11"/>
        <v>0</v>
      </c>
      <c r="AQ41" s="203">
        <f t="shared" si="12"/>
        <v>0</v>
      </c>
      <c r="AR41" s="204">
        <f t="shared" si="13"/>
      </c>
      <c r="AS41" s="114">
        <f t="shared" si="14"/>
      </c>
      <c r="AT41" s="205" t="e">
        <f t="shared" si="15"/>
        <v>#VALUE!</v>
      </c>
      <c r="AU41" s="206"/>
      <c r="AV41" s="7">
        <f t="shared" si="16"/>
        <v>0</v>
      </c>
      <c r="AW41" s="6"/>
      <c r="AX41" s="145" t="e">
        <f t="shared" si="17"/>
        <v>#DIV/0!</v>
      </c>
    </row>
    <row r="42" spans="1:50" ht="13.5">
      <c r="A42" s="127"/>
      <c r="B42" s="51"/>
      <c r="C42" s="207"/>
      <c r="D42" s="72"/>
      <c r="E42" s="143">
        <f t="shared" si="18"/>
      </c>
      <c r="F42" s="208"/>
      <c r="G42" s="80"/>
      <c r="H42" s="143">
        <f t="shared" si="19"/>
      </c>
      <c r="I42" s="86"/>
      <c r="J42" s="80"/>
      <c r="K42" s="143">
        <f t="shared" si="0"/>
      </c>
      <c r="L42" s="86"/>
      <c r="M42" s="80"/>
      <c r="N42" s="143">
        <f t="shared" si="1"/>
      </c>
      <c r="O42" s="86"/>
      <c r="P42" s="80"/>
      <c r="Q42" s="143">
        <f t="shared" si="2"/>
      </c>
      <c r="R42" s="86"/>
      <c r="S42" s="80"/>
      <c r="T42" s="143">
        <f t="shared" si="3"/>
      </c>
      <c r="U42" s="86"/>
      <c r="V42" s="80"/>
      <c r="W42" s="143">
        <f t="shared" si="4"/>
      </c>
      <c r="X42" s="86"/>
      <c r="Y42" s="80"/>
      <c r="Z42" s="143">
        <f t="shared" si="5"/>
      </c>
      <c r="AA42" s="86"/>
      <c r="AB42" s="80"/>
      <c r="AC42" s="143">
        <f t="shared" si="6"/>
      </c>
      <c r="AD42" s="86"/>
      <c r="AE42" s="80"/>
      <c r="AF42" s="143">
        <f t="shared" si="7"/>
      </c>
      <c r="AG42" s="86"/>
      <c r="AH42" s="80"/>
      <c r="AI42" s="143">
        <f t="shared" si="8"/>
      </c>
      <c r="AJ42" s="86"/>
      <c r="AK42" s="80"/>
      <c r="AL42" s="143">
        <f t="shared" si="9"/>
      </c>
      <c r="AM42" s="86"/>
      <c r="AN42" s="80"/>
      <c r="AO42" s="143">
        <f t="shared" si="10"/>
      </c>
      <c r="AP42" s="92">
        <f t="shared" si="11"/>
        <v>0</v>
      </c>
      <c r="AQ42" s="203">
        <f t="shared" si="12"/>
        <v>0</v>
      </c>
      <c r="AR42" s="204">
        <f t="shared" si="13"/>
      </c>
      <c r="AS42" s="114">
        <f t="shared" si="14"/>
      </c>
      <c r="AT42" s="205" t="e">
        <f t="shared" si="15"/>
        <v>#VALUE!</v>
      </c>
      <c r="AU42" s="206"/>
      <c r="AV42" s="7">
        <f t="shared" si="16"/>
        <v>0</v>
      </c>
      <c r="AW42" s="6"/>
      <c r="AX42" s="145" t="e">
        <f t="shared" si="17"/>
        <v>#DIV/0!</v>
      </c>
    </row>
    <row r="43" spans="1:50" ht="13.5">
      <c r="A43" s="127"/>
      <c r="B43" s="51"/>
      <c r="C43" s="207"/>
      <c r="D43" s="72"/>
      <c r="E43" s="143">
        <f t="shared" si="18"/>
      </c>
      <c r="F43" s="208"/>
      <c r="G43" s="80"/>
      <c r="H43" s="143">
        <f t="shared" si="19"/>
      </c>
      <c r="I43" s="86"/>
      <c r="J43" s="80"/>
      <c r="K43" s="143">
        <f t="shared" si="0"/>
      </c>
      <c r="L43" s="86"/>
      <c r="M43" s="80"/>
      <c r="N43" s="143">
        <f t="shared" si="1"/>
      </c>
      <c r="O43" s="86"/>
      <c r="P43" s="80"/>
      <c r="Q43" s="143">
        <f t="shared" si="2"/>
      </c>
      <c r="R43" s="86"/>
      <c r="S43" s="80"/>
      <c r="T43" s="143">
        <f t="shared" si="3"/>
      </c>
      <c r="U43" s="86"/>
      <c r="V43" s="80"/>
      <c r="W43" s="143">
        <f t="shared" si="4"/>
      </c>
      <c r="X43" s="86"/>
      <c r="Y43" s="80"/>
      <c r="Z43" s="143">
        <f t="shared" si="5"/>
      </c>
      <c r="AA43" s="86"/>
      <c r="AB43" s="80"/>
      <c r="AC43" s="143">
        <f t="shared" si="6"/>
      </c>
      <c r="AD43" s="86"/>
      <c r="AE43" s="80"/>
      <c r="AF43" s="143">
        <f t="shared" si="7"/>
      </c>
      <c r="AG43" s="86"/>
      <c r="AH43" s="80"/>
      <c r="AI43" s="143">
        <f t="shared" si="8"/>
      </c>
      <c r="AJ43" s="86"/>
      <c r="AK43" s="80"/>
      <c r="AL43" s="143">
        <f t="shared" si="9"/>
      </c>
      <c r="AM43" s="86"/>
      <c r="AN43" s="80"/>
      <c r="AO43" s="143">
        <f t="shared" si="10"/>
      </c>
      <c r="AP43" s="92">
        <f t="shared" si="11"/>
        <v>0</v>
      </c>
      <c r="AQ43" s="203">
        <f t="shared" si="12"/>
        <v>0</v>
      </c>
      <c r="AR43" s="204">
        <f t="shared" si="13"/>
      </c>
      <c r="AS43" s="114">
        <f t="shared" si="14"/>
      </c>
      <c r="AT43" s="205" t="e">
        <f t="shared" si="15"/>
        <v>#VALUE!</v>
      </c>
      <c r="AU43" s="206"/>
      <c r="AV43" s="7">
        <f t="shared" si="16"/>
        <v>0</v>
      </c>
      <c r="AW43" s="6"/>
      <c r="AX43" s="145" t="e">
        <f t="shared" si="17"/>
        <v>#DIV/0!</v>
      </c>
    </row>
    <row r="44" spans="1:50" ht="13.5">
      <c r="A44" s="127"/>
      <c r="B44" s="51"/>
      <c r="C44" s="207"/>
      <c r="D44" s="72"/>
      <c r="E44" s="143">
        <f t="shared" si="18"/>
      </c>
      <c r="F44" s="208"/>
      <c r="G44" s="80"/>
      <c r="H44" s="143">
        <f t="shared" si="19"/>
      </c>
      <c r="I44" s="86"/>
      <c r="J44" s="80"/>
      <c r="K44" s="143">
        <f t="shared" si="0"/>
      </c>
      <c r="L44" s="86"/>
      <c r="M44" s="80"/>
      <c r="N44" s="143">
        <f t="shared" si="1"/>
      </c>
      <c r="O44" s="86"/>
      <c r="P44" s="80"/>
      <c r="Q44" s="143">
        <f t="shared" si="2"/>
      </c>
      <c r="R44" s="86"/>
      <c r="S44" s="80"/>
      <c r="T44" s="143">
        <f t="shared" si="3"/>
      </c>
      <c r="U44" s="86"/>
      <c r="V44" s="80"/>
      <c r="W44" s="143">
        <f t="shared" si="4"/>
      </c>
      <c r="X44" s="86"/>
      <c r="Y44" s="80"/>
      <c r="Z44" s="143">
        <f t="shared" si="5"/>
      </c>
      <c r="AA44" s="86"/>
      <c r="AB44" s="80"/>
      <c r="AC44" s="143">
        <f t="shared" si="6"/>
      </c>
      <c r="AD44" s="86"/>
      <c r="AE44" s="80"/>
      <c r="AF44" s="143">
        <f t="shared" si="7"/>
      </c>
      <c r="AG44" s="86"/>
      <c r="AH44" s="80"/>
      <c r="AI44" s="143">
        <f t="shared" si="8"/>
      </c>
      <c r="AJ44" s="86"/>
      <c r="AK44" s="80"/>
      <c r="AL44" s="143">
        <f t="shared" si="9"/>
      </c>
      <c r="AM44" s="86"/>
      <c r="AN44" s="80"/>
      <c r="AO44" s="143">
        <f t="shared" si="10"/>
      </c>
      <c r="AP44" s="92">
        <f t="shared" si="11"/>
        <v>0</v>
      </c>
      <c r="AQ44" s="203">
        <f t="shared" si="12"/>
        <v>0</v>
      </c>
      <c r="AR44" s="204">
        <f t="shared" si="13"/>
      </c>
      <c r="AS44" s="114">
        <f t="shared" si="14"/>
      </c>
      <c r="AT44" s="205" t="e">
        <f t="shared" si="15"/>
        <v>#VALUE!</v>
      </c>
      <c r="AU44" s="206"/>
      <c r="AV44" s="7">
        <f t="shared" si="16"/>
        <v>0</v>
      </c>
      <c r="AW44" s="6"/>
      <c r="AX44" s="145" t="e">
        <f t="shared" si="17"/>
        <v>#DIV/0!</v>
      </c>
    </row>
    <row r="45" spans="1:50" ht="13.5">
      <c r="A45" s="127"/>
      <c r="B45" s="51"/>
      <c r="C45" s="207"/>
      <c r="D45" s="72"/>
      <c r="E45" s="143">
        <f t="shared" si="18"/>
      </c>
      <c r="F45" s="208"/>
      <c r="G45" s="80"/>
      <c r="H45" s="143">
        <f t="shared" si="19"/>
      </c>
      <c r="I45" s="86"/>
      <c r="J45" s="80"/>
      <c r="K45" s="143">
        <f t="shared" si="0"/>
      </c>
      <c r="L45" s="86"/>
      <c r="M45" s="80"/>
      <c r="N45" s="143">
        <f t="shared" si="1"/>
      </c>
      <c r="O45" s="86"/>
      <c r="P45" s="80"/>
      <c r="Q45" s="143">
        <f t="shared" si="2"/>
      </c>
      <c r="R45" s="86"/>
      <c r="S45" s="80"/>
      <c r="T45" s="143">
        <f t="shared" si="3"/>
      </c>
      <c r="U45" s="86"/>
      <c r="V45" s="80"/>
      <c r="W45" s="143">
        <f t="shared" si="4"/>
      </c>
      <c r="X45" s="86"/>
      <c r="Y45" s="80"/>
      <c r="Z45" s="143">
        <f t="shared" si="5"/>
      </c>
      <c r="AA45" s="86"/>
      <c r="AB45" s="80"/>
      <c r="AC45" s="143">
        <f t="shared" si="6"/>
      </c>
      <c r="AD45" s="86"/>
      <c r="AE45" s="80"/>
      <c r="AF45" s="143">
        <f t="shared" si="7"/>
      </c>
      <c r="AG45" s="86"/>
      <c r="AH45" s="80"/>
      <c r="AI45" s="143">
        <f t="shared" si="8"/>
      </c>
      <c r="AJ45" s="86"/>
      <c r="AK45" s="80"/>
      <c r="AL45" s="143">
        <f t="shared" si="9"/>
      </c>
      <c r="AM45" s="86"/>
      <c r="AN45" s="80"/>
      <c r="AO45" s="143">
        <f t="shared" si="10"/>
      </c>
      <c r="AP45" s="92">
        <f t="shared" si="11"/>
        <v>0</v>
      </c>
      <c r="AQ45" s="203">
        <f t="shared" si="12"/>
        <v>0</v>
      </c>
      <c r="AR45" s="204">
        <f t="shared" si="13"/>
      </c>
      <c r="AS45" s="114">
        <f t="shared" si="14"/>
      </c>
      <c r="AT45" s="205" t="e">
        <f t="shared" si="15"/>
        <v>#VALUE!</v>
      </c>
      <c r="AU45" s="206"/>
      <c r="AV45" s="7">
        <f t="shared" si="16"/>
        <v>0</v>
      </c>
      <c r="AW45" s="6"/>
      <c r="AX45" s="145" t="e">
        <f t="shared" si="17"/>
        <v>#DIV/0!</v>
      </c>
    </row>
    <row r="46" spans="1:50" ht="13.5">
      <c r="A46" s="127"/>
      <c r="B46" s="51"/>
      <c r="C46" s="207"/>
      <c r="D46" s="72"/>
      <c r="E46" s="143">
        <f t="shared" si="18"/>
      </c>
      <c r="F46" s="208"/>
      <c r="G46" s="80"/>
      <c r="H46" s="143">
        <f>IF(F46=0,"",ROUND(F46/G46,2))</f>
      </c>
      <c r="I46" s="86"/>
      <c r="J46" s="80"/>
      <c r="K46" s="143">
        <f>IF(I46=0,"",ROUND(I46/J46,2))</f>
      </c>
      <c r="L46" s="86"/>
      <c r="M46" s="80"/>
      <c r="N46" s="143">
        <f>IF(L46=0,"",ROUND(L46/M46,2))</f>
      </c>
      <c r="O46" s="86"/>
      <c r="P46" s="80"/>
      <c r="Q46" s="143">
        <f>IF(O46=0,"",ROUND(O46/P46,2))</f>
      </c>
      <c r="R46" s="86"/>
      <c r="S46" s="80"/>
      <c r="T46" s="143">
        <f>IF(R46=0,"",ROUND(R46/S46,2))</f>
      </c>
      <c r="U46" s="86"/>
      <c r="V46" s="80"/>
      <c r="W46" s="143">
        <f>IF(U46=0,"",ROUND(U46/V46,2))</f>
      </c>
      <c r="X46" s="86"/>
      <c r="Y46" s="80"/>
      <c r="Z46" s="143">
        <f>IF(X46=0,"",ROUND(X46/Y46,2))</f>
      </c>
      <c r="AA46" s="86"/>
      <c r="AB46" s="80"/>
      <c r="AC46" s="143">
        <f>IF(AA46=0,"",ROUND(AA46/AB46,2))</f>
      </c>
      <c r="AD46" s="86"/>
      <c r="AE46" s="80"/>
      <c r="AF46" s="143">
        <f>IF(AD46=0,"",ROUND(AD46/AE46,2))</f>
      </c>
      <c r="AG46" s="86"/>
      <c r="AH46" s="80"/>
      <c r="AI46" s="143">
        <f>IF(AG46=0,"",ROUND(AG46/AH46,2))</f>
      </c>
      <c r="AJ46" s="86"/>
      <c r="AK46" s="80"/>
      <c r="AL46" s="143">
        <f>IF(AJ46=0,"",ROUND(AJ46/AK46,2))</f>
      </c>
      <c r="AM46" s="86"/>
      <c r="AN46" s="80"/>
      <c r="AO46" s="143">
        <f>IF(AM46=0,"",ROUND(AM46/AN46,2))</f>
      </c>
      <c r="AP46" s="92">
        <f t="shared" si="11"/>
        <v>0</v>
      </c>
      <c r="AQ46" s="203">
        <f t="shared" si="12"/>
        <v>0</v>
      </c>
      <c r="AR46" s="204">
        <f>IF(AP46=0,"",ROUND(AP46/AQ46,2))</f>
      </c>
      <c r="AS46" s="114">
        <f t="shared" si="14"/>
      </c>
      <c r="AT46" s="205" t="e">
        <f t="shared" si="15"/>
        <v>#VALUE!</v>
      </c>
      <c r="AU46" s="206"/>
      <c r="AV46" s="7">
        <f>AQ46*AU46</f>
        <v>0</v>
      </c>
      <c r="AW46" s="6"/>
      <c r="AX46" s="145" t="e">
        <f>AV46/AW46%</f>
        <v>#DIV/0!</v>
      </c>
    </row>
    <row r="47" spans="1:50" ht="13.5">
      <c r="A47" s="127"/>
      <c r="B47" s="51"/>
      <c r="C47" s="207"/>
      <c r="D47" s="72"/>
      <c r="E47" s="143">
        <f t="shared" si="18"/>
      </c>
      <c r="F47" s="208"/>
      <c r="G47" s="80"/>
      <c r="H47" s="143">
        <f>IF(F47=0,"",ROUND(F47/G47,2))</f>
      </c>
      <c r="I47" s="86"/>
      <c r="J47" s="80"/>
      <c r="K47" s="143">
        <f>IF(I47=0,"",ROUND(I47/J47,2))</f>
      </c>
      <c r="L47" s="86"/>
      <c r="M47" s="80"/>
      <c r="N47" s="143">
        <f>IF(L47=0,"",ROUND(L47/M47,2))</f>
      </c>
      <c r="O47" s="86"/>
      <c r="P47" s="80"/>
      <c r="Q47" s="143">
        <f>IF(O47=0,"",ROUND(O47/P47,2))</f>
      </c>
      <c r="R47" s="86"/>
      <c r="S47" s="80"/>
      <c r="T47" s="143">
        <f>IF(R47=0,"",ROUND(R47/S47,2))</f>
      </c>
      <c r="U47" s="86"/>
      <c r="V47" s="80"/>
      <c r="W47" s="143">
        <f>IF(U47=0,"",ROUND(U47/V47,2))</f>
      </c>
      <c r="X47" s="86"/>
      <c r="Y47" s="80"/>
      <c r="Z47" s="143">
        <f>IF(X47=0,"",ROUND(X47/Y47,2))</f>
      </c>
      <c r="AA47" s="86"/>
      <c r="AB47" s="80"/>
      <c r="AC47" s="143">
        <f>IF(AA47=0,"",ROUND(AA47/AB47,2))</f>
      </c>
      <c r="AD47" s="86"/>
      <c r="AE47" s="80"/>
      <c r="AF47" s="143">
        <f>IF(AD47=0,"",ROUND(AD47/AE47,2))</f>
      </c>
      <c r="AG47" s="86"/>
      <c r="AH47" s="80"/>
      <c r="AI47" s="143">
        <f>IF(AG47=0,"",ROUND(AG47/AH47,2))</f>
      </c>
      <c r="AJ47" s="86"/>
      <c r="AK47" s="80"/>
      <c r="AL47" s="143">
        <f>IF(AJ47=0,"",ROUND(AJ47/AK47,2))</f>
      </c>
      <c r="AM47" s="86"/>
      <c r="AN47" s="80"/>
      <c r="AO47" s="143">
        <f>IF(AM47=0,"",ROUND(AM47/AN47,2))</f>
      </c>
      <c r="AP47" s="92">
        <f t="shared" si="11"/>
        <v>0</v>
      </c>
      <c r="AQ47" s="203">
        <f t="shared" si="12"/>
        <v>0</v>
      </c>
      <c r="AR47" s="204">
        <f>IF(AP47=0,"",ROUND(AP47/AQ47,2))</f>
      </c>
      <c r="AS47" s="114">
        <f t="shared" si="14"/>
      </c>
      <c r="AT47" s="205" t="e">
        <f t="shared" si="15"/>
        <v>#VALUE!</v>
      </c>
      <c r="AU47" s="206"/>
      <c r="AV47" s="7">
        <f>AQ47*AU47</f>
        <v>0</v>
      </c>
      <c r="AW47" s="6"/>
      <c r="AX47" s="145" t="e">
        <f>AV47/AW47%</f>
        <v>#DIV/0!</v>
      </c>
    </row>
    <row r="48" spans="1:50" ht="13.5">
      <c r="A48" s="127"/>
      <c r="B48" s="51"/>
      <c r="C48" s="207"/>
      <c r="D48" s="72"/>
      <c r="E48" s="143">
        <f t="shared" si="18"/>
      </c>
      <c r="F48" s="208"/>
      <c r="G48" s="80"/>
      <c r="H48" s="143">
        <f t="shared" si="19"/>
      </c>
      <c r="I48" s="86"/>
      <c r="J48" s="80"/>
      <c r="K48" s="143">
        <f t="shared" si="0"/>
      </c>
      <c r="L48" s="86"/>
      <c r="M48" s="80"/>
      <c r="N48" s="143">
        <f t="shared" si="1"/>
      </c>
      <c r="O48" s="86"/>
      <c r="P48" s="80"/>
      <c r="Q48" s="143">
        <f t="shared" si="2"/>
      </c>
      <c r="R48" s="86"/>
      <c r="S48" s="80"/>
      <c r="T48" s="143">
        <f t="shared" si="3"/>
      </c>
      <c r="U48" s="86"/>
      <c r="V48" s="80"/>
      <c r="W48" s="143">
        <f t="shared" si="4"/>
      </c>
      <c r="X48" s="86"/>
      <c r="Y48" s="80"/>
      <c r="Z48" s="143">
        <f t="shared" si="5"/>
      </c>
      <c r="AA48" s="86"/>
      <c r="AB48" s="80"/>
      <c r="AC48" s="143">
        <f t="shared" si="6"/>
      </c>
      <c r="AD48" s="86"/>
      <c r="AE48" s="80"/>
      <c r="AF48" s="143">
        <f t="shared" si="7"/>
      </c>
      <c r="AG48" s="86"/>
      <c r="AH48" s="80"/>
      <c r="AI48" s="143">
        <f t="shared" si="8"/>
      </c>
      <c r="AJ48" s="86"/>
      <c r="AK48" s="80"/>
      <c r="AL48" s="143">
        <f t="shared" si="9"/>
      </c>
      <c r="AM48" s="86"/>
      <c r="AN48" s="80"/>
      <c r="AO48" s="143">
        <f t="shared" si="10"/>
      </c>
      <c r="AP48" s="92">
        <f t="shared" si="11"/>
        <v>0</v>
      </c>
      <c r="AQ48" s="203">
        <f t="shared" si="12"/>
        <v>0</v>
      </c>
      <c r="AR48" s="204">
        <f t="shared" si="13"/>
      </c>
      <c r="AS48" s="114">
        <f t="shared" si="14"/>
      </c>
      <c r="AT48" s="205" t="e">
        <f t="shared" si="15"/>
        <v>#VALUE!</v>
      </c>
      <c r="AU48" s="206"/>
      <c r="AV48" s="7">
        <f t="shared" si="16"/>
        <v>0</v>
      </c>
      <c r="AW48" s="6"/>
      <c r="AX48" s="145" t="e">
        <f t="shared" si="17"/>
        <v>#DIV/0!</v>
      </c>
    </row>
    <row r="49" spans="1:50" ht="13.5">
      <c r="A49" s="127"/>
      <c r="B49" s="51"/>
      <c r="C49" s="207"/>
      <c r="D49" s="72"/>
      <c r="E49" s="143">
        <f t="shared" si="18"/>
      </c>
      <c r="F49" s="208"/>
      <c r="G49" s="80"/>
      <c r="H49" s="143">
        <f t="shared" si="19"/>
      </c>
      <c r="I49" s="86"/>
      <c r="J49" s="80"/>
      <c r="K49" s="143">
        <f t="shared" si="0"/>
      </c>
      <c r="L49" s="86"/>
      <c r="M49" s="80"/>
      <c r="N49" s="143">
        <f t="shared" si="1"/>
      </c>
      <c r="O49" s="86"/>
      <c r="P49" s="80"/>
      <c r="Q49" s="143">
        <f t="shared" si="2"/>
      </c>
      <c r="R49" s="86"/>
      <c r="S49" s="80"/>
      <c r="T49" s="143">
        <f t="shared" si="3"/>
      </c>
      <c r="U49" s="86"/>
      <c r="V49" s="80"/>
      <c r="W49" s="143">
        <f t="shared" si="4"/>
      </c>
      <c r="X49" s="86"/>
      <c r="Y49" s="80"/>
      <c r="Z49" s="143">
        <f t="shared" si="5"/>
      </c>
      <c r="AA49" s="86"/>
      <c r="AB49" s="80"/>
      <c r="AC49" s="143">
        <f t="shared" si="6"/>
      </c>
      <c r="AD49" s="86"/>
      <c r="AE49" s="80"/>
      <c r="AF49" s="143">
        <f t="shared" si="7"/>
      </c>
      <c r="AG49" s="86"/>
      <c r="AH49" s="80"/>
      <c r="AI49" s="143">
        <f t="shared" si="8"/>
      </c>
      <c r="AJ49" s="86"/>
      <c r="AK49" s="80"/>
      <c r="AL49" s="143">
        <f t="shared" si="9"/>
      </c>
      <c r="AM49" s="86"/>
      <c r="AN49" s="80"/>
      <c r="AO49" s="143">
        <f t="shared" si="10"/>
      </c>
      <c r="AP49" s="92">
        <f t="shared" si="11"/>
        <v>0</v>
      </c>
      <c r="AQ49" s="203">
        <f t="shared" si="12"/>
        <v>0</v>
      </c>
      <c r="AR49" s="204">
        <f t="shared" si="13"/>
      </c>
      <c r="AS49" s="114">
        <f t="shared" si="14"/>
      </c>
      <c r="AT49" s="205" t="e">
        <f t="shared" si="15"/>
        <v>#VALUE!</v>
      </c>
      <c r="AU49" s="206"/>
      <c r="AV49" s="7">
        <f t="shared" si="16"/>
        <v>0</v>
      </c>
      <c r="AW49" s="6"/>
      <c r="AX49" s="145" t="e">
        <f t="shared" si="17"/>
        <v>#DIV/0!</v>
      </c>
    </row>
    <row r="50" spans="1:50" ht="13.5">
      <c r="A50" s="127"/>
      <c r="B50" s="51"/>
      <c r="C50" s="207"/>
      <c r="D50" s="72"/>
      <c r="E50" s="143">
        <f t="shared" si="18"/>
      </c>
      <c r="F50" s="208"/>
      <c r="G50" s="80"/>
      <c r="H50" s="143">
        <f t="shared" si="19"/>
      </c>
      <c r="I50" s="86"/>
      <c r="J50" s="80"/>
      <c r="K50" s="143">
        <f t="shared" si="0"/>
      </c>
      <c r="L50" s="86"/>
      <c r="M50" s="80"/>
      <c r="N50" s="143">
        <f t="shared" si="1"/>
      </c>
      <c r="O50" s="86"/>
      <c r="P50" s="80"/>
      <c r="Q50" s="143">
        <f t="shared" si="2"/>
      </c>
      <c r="R50" s="86"/>
      <c r="S50" s="80"/>
      <c r="T50" s="143">
        <f t="shared" si="3"/>
      </c>
      <c r="U50" s="86"/>
      <c r="V50" s="80"/>
      <c r="W50" s="143">
        <f t="shared" si="4"/>
      </c>
      <c r="X50" s="86"/>
      <c r="Y50" s="80"/>
      <c r="Z50" s="143">
        <f t="shared" si="5"/>
      </c>
      <c r="AA50" s="86"/>
      <c r="AB50" s="80"/>
      <c r="AC50" s="143">
        <f t="shared" si="6"/>
      </c>
      <c r="AD50" s="86"/>
      <c r="AE50" s="80"/>
      <c r="AF50" s="143">
        <f t="shared" si="7"/>
      </c>
      <c r="AG50" s="86"/>
      <c r="AH50" s="80"/>
      <c r="AI50" s="143">
        <f t="shared" si="8"/>
      </c>
      <c r="AJ50" s="86"/>
      <c r="AK50" s="80"/>
      <c r="AL50" s="143">
        <f t="shared" si="9"/>
      </c>
      <c r="AM50" s="86"/>
      <c r="AN50" s="80"/>
      <c r="AO50" s="143">
        <f t="shared" si="10"/>
      </c>
      <c r="AP50" s="92">
        <f t="shared" si="11"/>
        <v>0</v>
      </c>
      <c r="AQ50" s="203">
        <f t="shared" si="12"/>
        <v>0</v>
      </c>
      <c r="AR50" s="204">
        <f t="shared" si="13"/>
      </c>
      <c r="AS50" s="114">
        <f t="shared" si="14"/>
      </c>
      <c r="AT50" s="205" t="e">
        <f t="shared" si="15"/>
        <v>#VALUE!</v>
      </c>
      <c r="AU50" s="206"/>
      <c r="AV50" s="7">
        <f t="shared" si="16"/>
        <v>0</v>
      </c>
      <c r="AW50" s="6"/>
      <c r="AX50" s="145" t="e">
        <f t="shared" si="17"/>
        <v>#DIV/0!</v>
      </c>
    </row>
    <row r="51" spans="1:50" ht="13.5">
      <c r="A51" s="127"/>
      <c r="B51" s="51"/>
      <c r="C51" s="207"/>
      <c r="D51" s="72"/>
      <c r="E51" s="143">
        <f t="shared" si="18"/>
      </c>
      <c r="F51" s="208"/>
      <c r="G51" s="80"/>
      <c r="H51" s="143">
        <f t="shared" si="19"/>
      </c>
      <c r="I51" s="86"/>
      <c r="J51" s="80"/>
      <c r="K51" s="143">
        <f t="shared" si="0"/>
      </c>
      <c r="L51" s="86"/>
      <c r="M51" s="80"/>
      <c r="N51" s="143">
        <f t="shared" si="1"/>
      </c>
      <c r="O51" s="86"/>
      <c r="P51" s="80"/>
      <c r="Q51" s="143">
        <f t="shared" si="2"/>
      </c>
      <c r="R51" s="86"/>
      <c r="S51" s="80"/>
      <c r="T51" s="143">
        <f t="shared" si="3"/>
      </c>
      <c r="U51" s="86"/>
      <c r="V51" s="80"/>
      <c r="W51" s="143">
        <f t="shared" si="4"/>
      </c>
      <c r="X51" s="86"/>
      <c r="Y51" s="80"/>
      <c r="Z51" s="143">
        <f t="shared" si="5"/>
      </c>
      <c r="AA51" s="86"/>
      <c r="AB51" s="80"/>
      <c r="AC51" s="143">
        <f t="shared" si="6"/>
      </c>
      <c r="AD51" s="86"/>
      <c r="AE51" s="80"/>
      <c r="AF51" s="143">
        <f t="shared" si="7"/>
      </c>
      <c r="AG51" s="86"/>
      <c r="AH51" s="80"/>
      <c r="AI51" s="143">
        <f t="shared" si="8"/>
      </c>
      <c r="AJ51" s="86"/>
      <c r="AK51" s="80"/>
      <c r="AL51" s="143">
        <f t="shared" si="9"/>
      </c>
      <c r="AM51" s="86"/>
      <c r="AN51" s="80"/>
      <c r="AO51" s="143">
        <f t="shared" si="10"/>
      </c>
      <c r="AP51" s="92">
        <f t="shared" si="11"/>
        <v>0</v>
      </c>
      <c r="AQ51" s="203">
        <f t="shared" si="12"/>
        <v>0</v>
      </c>
      <c r="AR51" s="204">
        <f t="shared" si="13"/>
      </c>
      <c r="AS51" s="114">
        <f t="shared" si="14"/>
      </c>
      <c r="AT51" s="205" t="e">
        <f t="shared" si="15"/>
        <v>#VALUE!</v>
      </c>
      <c r="AU51" s="206"/>
      <c r="AV51" s="7">
        <f t="shared" si="16"/>
        <v>0</v>
      </c>
      <c r="AW51" s="6"/>
      <c r="AX51" s="145" t="e">
        <f t="shared" si="17"/>
        <v>#DIV/0!</v>
      </c>
    </row>
    <row r="52" spans="1:50" ht="14.25" thickBot="1">
      <c r="A52" s="209"/>
      <c r="B52" s="210"/>
      <c r="C52" s="211"/>
      <c r="D52" s="212"/>
      <c r="E52" s="213">
        <f t="shared" si="18"/>
      </c>
      <c r="F52" s="214"/>
      <c r="G52" s="215"/>
      <c r="H52" s="213">
        <f t="shared" si="19"/>
      </c>
      <c r="I52" s="216"/>
      <c r="J52" s="215"/>
      <c r="K52" s="213">
        <f t="shared" si="0"/>
      </c>
      <c r="L52" s="216"/>
      <c r="M52" s="215"/>
      <c r="N52" s="213">
        <f t="shared" si="1"/>
      </c>
      <c r="O52" s="216"/>
      <c r="P52" s="215"/>
      <c r="Q52" s="213">
        <f t="shared" si="2"/>
      </c>
      <c r="R52" s="216"/>
      <c r="S52" s="215"/>
      <c r="T52" s="213">
        <f t="shared" si="3"/>
      </c>
      <c r="U52" s="216"/>
      <c r="V52" s="215"/>
      <c r="W52" s="213">
        <f t="shared" si="4"/>
      </c>
      <c r="X52" s="216"/>
      <c r="Y52" s="215"/>
      <c r="Z52" s="213">
        <f t="shared" si="5"/>
      </c>
      <c r="AA52" s="216"/>
      <c r="AB52" s="215"/>
      <c r="AC52" s="213">
        <f t="shared" si="6"/>
      </c>
      <c r="AD52" s="216"/>
      <c r="AE52" s="215"/>
      <c r="AF52" s="213">
        <f t="shared" si="7"/>
      </c>
      <c r="AG52" s="216"/>
      <c r="AH52" s="215"/>
      <c r="AI52" s="213">
        <f t="shared" si="8"/>
      </c>
      <c r="AJ52" s="216"/>
      <c r="AK52" s="215"/>
      <c r="AL52" s="213">
        <f t="shared" si="9"/>
      </c>
      <c r="AM52" s="216"/>
      <c r="AN52" s="215"/>
      <c r="AO52" s="213">
        <f t="shared" si="10"/>
      </c>
      <c r="AP52" s="92">
        <f t="shared" si="11"/>
        <v>0</v>
      </c>
      <c r="AQ52" s="217">
        <f t="shared" si="12"/>
        <v>0</v>
      </c>
      <c r="AR52" s="218">
        <f t="shared" si="13"/>
      </c>
      <c r="AS52" s="219">
        <f t="shared" si="14"/>
      </c>
      <c r="AT52" s="220" t="e">
        <f t="shared" si="15"/>
        <v>#VALUE!</v>
      </c>
      <c r="AU52" s="221"/>
      <c r="AV52" s="222">
        <f t="shared" si="16"/>
        <v>0</v>
      </c>
      <c r="AW52" s="223"/>
      <c r="AX52" s="224" t="e">
        <f t="shared" si="17"/>
        <v>#DIV/0!</v>
      </c>
    </row>
    <row r="53" spans="1:50" ht="14.25" thickTop="1">
      <c r="A53" s="225"/>
      <c r="B53" s="24" t="s">
        <v>21</v>
      </c>
      <c r="C53" s="226"/>
      <c r="D53" s="73">
        <f>SUM(D8:D52)/COUNT(D8:D52)</f>
        <v>6</v>
      </c>
      <c r="E53" s="227">
        <f>IF(D53="","",D53*(1+$C$3/100))</f>
        <v>6.12</v>
      </c>
      <c r="F53" s="79">
        <f>SUM(F8:F52)</f>
        <v>300</v>
      </c>
      <c r="G53" s="85">
        <f>SUM(G8:G52)</f>
        <v>30</v>
      </c>
      <c r="H53" s="98">
        <f>IF(F53=0,"",ROUND(F53/G53,2))</f>
        <v>10</v>
      </c>
      <c r="I53" s="228">
        <f>SUM(I8:I52)</f>
        <v>0</v>
      </c>
      <c r="J53" s="228">
        <f>SUM(J8:J52)</f>
        <v>0</v>
      </c>
      <c r="K53" s="99">
        <f>IF(I53=0,"",ROUND(I53/J53,2))</f>
      </c>
      <c r="L53" s="228">
        <f>SUM(L8:L52)</f>
        <v>0</v>
      </c>
      <c r="M53" s="228">
        <f>SUM(M8:M52)</f>
        <v>0</v>
      </c>
      <c r="N53" s="98">
        <f>IF(L53=0,"",ROUND(L53/M53,2))</f>
      </c>
      <c r="O53" s="228">
        <f>SUM(O8:O52)</f>
        <v>0</v>
      </c>
      <c r="P53" s="228">
        <f>SUM(P8:P52)</f>
        <v>0</v>
      </c>
      <c r="Q53" s="98">
        <f>IF(O53=0,"",ROUND(O53/P53,2))</f>
      </c>
      <c r="R53" s="228">
        <f>SUM(R8:R52)</f>
        <v>0</v>
      </c>
      <c r="S53" s="228">
        <f>SUM(S8:S52)</f>
        <v>0</v>
      </c>
      <c r="T53" s="98">
        <f>IF(R53=0,"",ROUND(R53/S53,2))</f>
      </c>
      <c r="U53" s="228">
        <f>SUM(U8:U52)</f>
        <v>0</v>
      </c>
      <c r="V53" s="228">
        <f>SUM(V8:V52)</f>
        <v>0</v>
      </c>
      <c r="W53" s="98">
        <f>IF(U53=0,"",ROUND(U53/V53,2))</f>
      </c>
      <c r="X53" s="228">
        <f>SUM(X8:X52)</f>
        <v>0</v>
      </c>
      <c r="Y53" s="228">
        <f>SUM(Y8:Y52)</f>
        <v>0</v>
      </c>
      <c r="Z53" s="98">
        <f>IF(X53=0,"",ROUND(X53/Y53,2))</f>
      </c>
      <c r="AA53" s="228">
        <f>SUM(AA8:AA52)</f>
        <v>0</v>
      </c>
      <c r="AB53" s="228">
        <f>SUM(AB8:AB52)</f>
        <v>0</v>
      </c>
      <c r="AC53" s="98">
        <f>IF(AA53=0,"",ROUND(AA53/AB53,2))</f>
      </c>
      <c r="AD53" s="228">
        <f>SUM(AD8:AD52)</f>
        <v>0</v>
      </c>
      <c r="AE53" s="228">
        <f>SUM(AE8:AE52)</f>
        <v>0</v>
      </c>
      <c r="AF53" s="98">
        <f>IF(AD53=0,"",ROUND(AD53/AE53,2))</f>
      </c>
      <c r="AG53" s="228">
        <f>SUM(AG8:AG52)</f>
        <v>0</v>
      </c>
      <c r="AH53" s="228">
        <f>SUM(AH8:AH52)</f>
        <v>0</v>
      </c>
      <c r="AI53" s="98">
        <f>IF(AG53=0,"",ROUND(AG53/AH53,2))</f>
      </c>
      <c r="AJ53" s="228">
        <f>SUM(AJ8:AJ52)</f>
        <v>0</v>
      </c>
      <c r="AK53" s="228">
        <f>SUM(AK8:AK52)</f>
        <v>0</v>
      </c>
      <c r="AL53" s="98">
        <f>IF(AJ53=0,"",ROUND(AJ53/AK53,2))</f>
      </c>
      <c r="AM53" s="228">
        <f>SUM(AM8:AM52)</f>
        <v>0</v>
      </c>
      <c r="AN53" s="228">
        <f>SUM(AN8:AN52)</f>
        <v>0</v>
      </c>
      <c r="AO53" s="98">
        <f>IF(AM53=0,"",ROUND(AM53/AN53,2))</f>
      </c>
      <c r="AP53" s="229">
        <f>SUM(AP8:AP52)</f>
        <v>300</v>
      </c>
      <c r="AQ53" s="79">
        <f>SUM(AQ8:AQ52)</f>
        <v>30</v>
      </c>
      <c r="AR53" s="230">
        <f>IF(AP53=0,"",ROUND(AP53/AQ53,2))</f>
        <v>10</v>
      </c>
      <c r="AS53" s="146">
        <f>IF(COUNT(AR53)=0,"",ROUND(AR53/E53*100,2))</f>
        <v>163.4</v>
      </c>
      <c r="AT53" s="152">
        <f>ROUND((AR53-D53)/D53*100,1)</f>
        <v>66.7</v>
      </c>
      <c r="AU53" s="248">
        <f>SUM(AU8:AU52)/COUNT(AU8:AU52)</f>
        <v>120</v>
      </c>
      <c r="AV53" s="14">
        <f>AQ53*AU53</f>
        <v>3600</v>
      </c>
      <c r="AW53" s="14">
        <f>SUM(AW8:AW52)</f>
        <v>33000</v>
      </c>
      <c r="AX53" s="231">
        <f>AV53/AW53%</f>
        <v>10.909090909090908</v>
      </c>
    </row>
    <row r="55" ht="13.5">
      <c r="A55" s="46" t="s">
        <v>12</v>
      </c>
    </row>
    <row r="56" ht="13.5">
      <c r="A56" s="46" t="s">
        <v>13</v>
      </c>
    </row>
    <row r="60" ht="13.5">
      <c r="A60" s="327" t="s">
        <v>142</v>
      </c>
    </row>
    <row r="61" ht="13.5">
      <c r="A61" s="328" t="s">
        <v>126</v>
      </c>
    </row>
    <row r="62" ht="13.5">
      <c r="A62" s="329" t="s">
        <v>127</v>
      </c>
    </row>
    <row r="63" ht="13.5">
      <c r="A63" s="330" t="s">
        <v>8</v>
      </c>
    </row>
    <row r="64" ht="13.5">
      <c r="A64" s="331" t="s">
        <v>10</v>
      </c>
    </row>
    <row r="65" ht="13.5">
      <c r="A65" s="331" t="s">
        <v>11</v>
      </c>
    </row>
    <row r="66" ht="13.5">
      <c r="A66" s="331" t="s">
        <v>128</v>
      </c>
    </row>
    <row r="67" ht="13.5">
      <c r="A67" s="331" t="s">
        <v>129</v>
      </c>
    </row>
    <row r="68" ht="13.5">
      <c r="A68" s="331" t="s">
        <v>130</v>
      </c>
    </row>
    <row r="69" ht="13.5">
      <c r="A69" s="331" t="s">
        <v>131</v>
      </c>
    </row>
    <row r="70" ht="13.5">
      <c r="A70" s="331" t="s">
        <v>132</v>
      </c>
    </row>
    <row r="71" ht="13.5">
      <c r="A71" s="331" t="s">
        <v>133</v>
      </c>
    </row>
  </sheetData>
  <sheetProtection/>
  <mergeCells count="17">
    <mergeCell ref="D1:E1"/>
    <mergeCell ref="A5:A7"/>
    <mergeCell ref="B5:B7"/>
    <mergeCell ref="C5:C7"/>
    <mergeCell ref="F5:H5"/>
    <mergeCell ref="I5:K5"/>
    <mergeCell ref="L5:N5"/>
    <mergeCell ref="AG5:AI5"/>
    <mergeCell ref="AJ5:AL5"/>
    <mergeCell ref="AM5:AO5"/>
    <mergeCell ref="AP5:AR5"/>
    <mergeCell ref="O5:Q5"/>
    <mergeCell ref="R5:T5"/>
    <mergeCell ref="U5:W5"/>
    <mergeCell ref="X5:Z5"/>
    <mergeCell ref="AA5:AC5"/>
    <mergeCell ref="AD5:AF5"/>
  </mergeCells>
  <dataValidations count="1">
    <dataValidation type="list" allowBlank="1" showInputMessage="1" showErrorMessage="1" sqref="A8:A52">
      <formula1>$A$62:$A$71</formula1>
    </dataValidation>
  </dataValidations>
  <printOptions/>
  <pageMargins left="0.3" right="0.3" top="0.63" bottom="0.67" header="0.512" footer="0.512"/>
  <pageSetup horizontalDpi="600" verticalDpi="600" orientation="landscape" paperSize="8" scale="90" r:id="rId2"/>
  <drawing r:id="rId1"/>
</worksheet>
</file>

<file path=xl/worksheets/sheet2.xml><?xml version="1.0" encoding="utf-8"?>
<worksheet xmlns="http://schemas.openxmlformats.org/spreadsheetml/2006/main" xmlns:r="http://schemas.openxmlformats.org/officeDocument/2006/relationships">
  <dimension ref="A1:CI73"/>
  <sheetViews>
    <sheetView zoomScalePageLayoutView="0" workbookViewId="0" topLeftCell="A1">
      <selection activeCell="D1" sqref="D1:E1"/>
    </sheetView>
  </sheetViews>
  <sheetFormatPr defaultColWidth="9.00390625" defaultRowHeight="13.5"/>
  <cols>
    <col min="1" max="1" width="22.75390625" style="1" customWidth="1"/>
    <col min="2" max="2" width="8.75390625" style="1" customWidth="1"/>
    <col min="3" max="3" width="8.875" style="1" customWidth="1"/>
    <col min="4" max="4" width="8.125" style="1" customWidth="1"/>
    <col min="5" max="5" width="8.00390625" style="1" customWidth="1"/>
    <col min="6" max="6" width="9.625" style="1" customWidth="1"/>
    <col min="7" max="8" width="7.875" style="1" customWidth="1"/>
    <col min="9" max="9" width="9.625" style="1" customWidth="1"/>
    <col min="10" max="11" width="7.875" style="1" customWidth="1"/>
    <col min="12" max="12" width="9.625" style="1" customWidth="1"/>
    <col min="13" max="14" width="7.875" style="1" customWidth="1"/>
    <col min="15" max="15" width="9.625" style="1" customWidth="1"/>
    <col min="16" max="17" width="7.875" style="1" customWidth="1"/>
    <col min="18" max="18" width="9.625" style="1" customWidth="1"/>
    <col min="19" max="20" width="7.875" style="1" customWidth="1"/>
    <col min="21" max="21" width="9.625" style="1" customWidth="1"/>
    <col min="22" max="23" width="7.875" style="1" customWidth="1"/>
    <col min="24" max="24" width="9.625" style="1" customWidth="1"/>
    <col min="25" max="26" width="7.875" style="1" customWidth="1"/>
    <col min="27" max="27" width="9.625" style="1" customWidth="1"/>
    <col min="28" max="29" width="7.875" style="1" customWidth="1"/>
    <col min="30" max="30" width="9.625" style="1" customWidth="1"/>
    <col min="31" max="32" width="7.875" style="1" customWidth="1"/>
    <col min="33" max="33" width="9.625" style="1" customWidth="1"/>
    <col min="34" max="35" width="7.875" style="1" customWidth="1"/>
    <col min="36" max="36" width="9.625" style="1" customWidth="1"/>
    <col min="37" max="38" width="7.875" style="1" customWidth="1"/>
    <col min="39" max="39" width="9.625" style="1" customWidth="1"/>
    <col min="40" max="41" width="7.875" style="1" customWidth="1"/>
    <col min="42" max="42" width="10.75390625" style="1" customWidth="1"/>
    <col min="43" max="43" width="8.875" style="1" customWidth="1"/>
    <col min="44" max="44" width="8.375" style="1" customWidth="1"/>
    <col min="45" max="45" width="8.625" style="1" customWidth="1"/>
    <col min="46" max="46" width="8.375" style="1" customWidth="1"/>
    <col min="47" max="47" width="11.75390625" style="1" customWidth="1"/>
    <col min="48" max="48" width="13.125" style="1" customWidth="1"/>
    <col min="49" max="49" width="10.125" style="1" customWidth="1"/>
    <col min="50" max="16384" width="9.00390625" style="1" customWidth="1"/>
  </cols>
  <sheetData>
    <row r="1" spans="3:43" ht="24.75" customHeight="1">
      <c r="C1" s="18"/>
      <c r="D1" s="364" t="s">
        <v>143</v>
      </c>
      <c r="E1" s="364"/>
      <c r="F1" s="19" t="s">
        <v>4</v>
      </c>
      <c r="G1" s="19" t="s">
        <v>5</v>
      </c>
      <c r="H1" s="20"/>
      <c r="I1" s="20"/>
      <c r="J1" s="19"/>
      <c r="K1" s="19"/>
      <c r="L1" s="19"/>
      <c r="M1" s="3" t="s">
        <v>54</v>
      </c>
      <c r="N1" s="22"/>
      <c r="P1" s="22"/>
      <c r="Q1" s="22"/>
      <c r="R1" s="22"/>
      <c r="S1" s="22"/>
      <c r="T1" s="22"/>
      <c r="U1" s="22"/>
      <c r="V1" s="22"/>
      <c r="W1" s="22"/>
      <c r="X1" s="22"/>
      <c r="Y1" s="22"/>
      <c r="Z1" s="22"/>
      <c r="AA1" s="22"/>
      <c r="AB1" s="22"/>
      <c r="AC1" s="22"/>
      <c r="AD1" s="22"/>
      <c r="AE1" s="22"/>
      <c r="AF1" s="22"/>
      <c r="AG1" s="22"/>
      <c r="AH1" s="22"/>
      <c r="AI1" s="22"/>
      <c r="AJ1" s="22"/>
      <c r="AK1" s="22"/>
      <c r="AL1" s="22"/>
      <c r="AM1" s="22"/>
      <c r="AQ1" s="3"/>
    </row>
    <row r="2" spans="3:43" ht="12" customHeight="1">
      <c r="C2" s="18"/>
      <c r="D2" s="18"/>
      <c r="E2" s="23"/>
      <c r="F2" s="19"/>
      <c r="G2" s="19"/>
      <c r="H2" s="20"/>
      <c r="I2" s="20"/>
      <c r="J2" s="19"/>
      <c r="K2" s="19"/>
      <c r="L2" s="19"/>
      <c r="M2" s="21"/>
      <c r="N2" s="22"/>
      <c r="O2" s="22"/>
      <c r="P2" s="22"/>
      <c r="Q2" s="22"/>
      <c r="R2" s="22"/>
      <c r="S2" s="22"/>
      <c r="T2" s="22"/>
      <c r="U2" s="22"/>
      <c r="V2" s="22"/>
      <c r="W2" s="22"/>
      <c r="X2" s="22"/>
      <c r="Y2" s="22"/>
      <c r="Z2" s="22"/>
      <c r="AA2" s="22"/>
      <c r="AB2" s="22"/>
      <c r="AC2" s="22"/>
      <c r="AD2" s="22"/>
      <c r="AE2" s="22"/>
      <c r="AF2" s="22"/>
      <c r="AG2" s="22"/>
      <c r="AH2" s="22"/>
      <c r="AI2" s="22"/>
      <c r="AJ2" s="22"/>
      <c r="AK2" s="22"/>
      <c r="AL2" s="22"/>
      <c r="AM2" s="22"/>
      <c r="AO2" s="3"/>
      <c r="AQ2" s="3"/>
    </row>
    <row r="3" spans="1:43" ht="16.5" customHeight="1">
      <c r="A3" s="25" t="s">
        <v>37</v>
      </c>
      <c r="B3" s="26"/>
      <c r="C3" s="332">
        <v>2</v>
      </c>
      <c r="D3" s="37" t="s">
        <v>19</v>
      </c>
      <c r="F3" s="232" t="s">
        <v>105</v>
      </c>
      <c r="G3" s="233" t="s">
        <v>107</v>
      </c>
      <c r="H3" s="20"/>
      <c r="K3" s="19"/>
      <c r="L3" s="19"/>
      <c r="M3" s="21"/>
      <c r="N3" s="22"/>
      <c r="O3" s="22"/>
      <c r="P3" s="22"/>
      <c r="Q3" s="22"/>
      <c r="R3" s="22"/>
      <c r="S3" s="22"/>
      <c r="T3" s="22"/>
      <c r="U3" s="22"/>
      <c r="V3" s="22"/>
      <c r="W3" s="22"/>
      <c r="X3" s="22"/>
      <c r="Y3" s="22"/>
      <c r="Z3" s="22"/>
      <c r="AA3" s="22"/>
      <c r="AB3" s="22"/>
      <c r="AC3" s="22"/>
      <c r="AD3" s="22"/>
      <c r="AE3" s="22"/>
      <c r="AF3" s="22"/>
      <c r="AG3" s="22"/>
      <c r="AH3" s="22"/>
      <c r="AI3" s="22"/>
      <c r="AJ3" s="22"/>
      <c r="AK3" s="22"/>
      <c r="AL3" s="22"/>
      <c r="AM3" s="22"/>
      <c r="AO3" s="3"/>
      <c r="AQ3" s="3"/>
    </row>
    <row r="4" ht="12.75" customHeight="1"/>
    <row r="5" spans="1:87" ht="15.75" customHeight="1">
      <c r="A5" s="353" t="s">
        <v>9</v>
      </c>
      <c r="B5" s="358" t="s">
        <v>35</v>
      </c>
      <c r="C5" s="362" t="s">
        <v>34</v>
      </c>
      <c r="D5" s="9" t="s">
        <v>14</v>
      </c>
      <c r="E5" s="10" t="s">
        <v>15</v>
      </c>
      <c r="F5" s="360" t="s">
        <v>22</v>
      </c>
      <c r="G5" s="356"/>
      <c r="H5" s="357"/>
      <c r="I5" s="355" t="s">
        <v>23</v>
      </c>
      <c r="J5" s="356"/>
      <c r="K5" s="361"/>
      <c r="L5" s="355" t="s">
        <v>25</v>
      </c>
      <c r="M5" s="356"/>
      <c r="N5" s="357"/>
      <c r="O5" s="355" t="s">
        <v>26</v>
      </c>
      <c r="P5" s="356"/>
      <c r="Q5" s="357"/>
      <c r="R5" s="355" t="s">
        <v>27</v>
      </c>
      <c r="S5" s="356"/>
      <c r="T5" s="357"/>
      <c r="U5" s="355" t="s">
        <v>28</v>
      </c>
      <c r="V5" s="356"/>
      <c r="W5" s="357"/>
      <c r="X5" s="355" t="s">
        <v>29</v>
      </c>
      <c r="Y5" s="356"/>
      <c r="Z5" s="357"/>
      <c r="AA5" s="355" t="s">
        <v>30</v>
      </c>
      <c r="AB5" s="356"/>
      <c r="AC5" s="357"/>
      <c r="AD5" s="355" t="s">
        <v>31</v>
      </c>
      <c r="AE5" s="356"/>
      <c r="AF5" s="357"/>
      <c r="AG5" s="355" t="s">
        <v>32</v>
      </c>
      <c r="AH5" s="356"/>
      <c r="AI5" s="357"/>
      <c r="AJ5" s="355" t="s">
        <v>33</v>
      </c>
      <c r="AK5" s="356"/>
      <c r="AL5" s="357"/>
      <c r="AM5" s="355" t="s">
        <v>24</v>
      </c>
      <c r="AN5" s="356"/>
      <c r="AO5" s="357"/>
      <c r="AP5" s="350" t="s">
        <v>3</v>
      </c>
      <c r="AQ5" s="351"/>
      <c r="AR5" s="352"/>
      <c r="AS5" s="112" t="s">
        <v>16</v>
      </c>
      <c r="AT5" s="10" t="s">
        <v>2</v>
      </c>
      <c r="AU5" s="153" t="s">
        <v>49</v>
      </c>
      <c r="AV5" s="139" t="s">
        <v>50</v>
      </c>
      <c r="AW5" s="139" t="s">
        <v>50</v>
      </c>
      <c r="AX5" s="139" t="s">
        <v>51</v>
      </c>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row>
    <row r="6" spans="1:50" ht="15.75" customHeight="1">
      <c r="A6" s="354"/>
      <c r="B6" s="359"/>
      <c r="C6" s="363"/>
      <c r="D6" s="9" t="s">
        <v>2</v>
      </c>
      <c r="E6" s="10" t="s">
        <v>16</v>
      </c>
      <c r="F6" s="8" t="s">
        <v>0</v>
      </c>
      <c r="G6" s="4" t="s">
        <v>1</v>
      </c>
      <c r="H6" s="110" t="s">
        <v>2</v>
      </c>
      <c r="I6" s="17" t="s">
        <v>0</v>
      </c>
      <c r="J6" s="4" t="s">
        <v>1</v>
      </c>
      <c r="K6" s="111" t="s">
        <v>2</v>
      </c>
      <c r="L6" s="17" t="s">
        <v>0</v>
      </c>
      <c r="M6" s="4" t="s">
        <v>1</v>
      </c>
      <c r="N6" s="110" t="s">
        <v>2</v>
      </c>
      <c r="O6" s="17" t="s">
        <v>0</v>
      </c>
      <c r="P6" s="4" t="s">
        <v>1</v>
      </c>
      <c r="Q6" s="110" t="s">
        <v>2</v>
      </c>
      <c r="R6" s="17" t="s">
        <v>0</v>
      </c>
      <c r="S6" s="4" t="s">
        <v>1</v>
      </c>
      <c r="T6" s="110" t="s">
        <v>2</v>
      </c>
      <c r="U6" s="17" t="s">
        <v>0</v>
      </c>
      <c r="V6" s="4" t="s">
        <v>1</v>
      </c>
      <c r="W6" s="110" t="s">
        <v>2</v>
      </c>
      <c r="X6" s="17" t="s">
        <v>0</v>
      </c>
      <c r="Y6" s="4" t="s">
        <v>1</v>
      </c>
      <c r="Z6" s="110" t="s">
        <v>2</v>
      </c>
      <c r="AA6" s="17" t="s">
        <v>0</v>
      </c>
      <c r="AB6" s="4" t="s">
        <v>1</v>
      </c>
      <c r="AC6" s="110" t="s">
        <v>2</v>
      </c>
      <c r="AD6" s="17" t="s">
        <v>0</v>
      </c>
      <c r="AE6" s="4" t="s">
        <v>1</v>
      </c>
      <c r="AF6" s="110" t="s">
        <v>2</v>
      </c>
      <c r="AG6" s="17" t="s">
        <v>0</v>
      </c>
      <c r="AH6" s="4" t="s">
        <v>1</v>
      </c>
      <c r="AI6" s="110" t="s">
        <v>2</v>
      </c>
      <c r="AJ6" s="17" t="s">
        <v>0</v>
      </c>
      <c r="AK6" s="4" t="s">
        <v>1</v>
      </c>
      <c r="AL6" s="110" t="s">
        <v>2</v>
      </c>
      <c r="AM6" s="17" t="s">
        <v>0</v>
      </c>
      <c r="AN6" s="4" t="s">
        <v>1</v>
      </c>
      <c r="AO6" s="110" t="s">
        <v>2</v>
      </c>
      <c r="AP6" s="11" t="s">
        <v>0</v>
      </c>
      <c r="AQ6" s="5" t="s">
        <v>1</v>
      </c>
      <c r="AR6" s="165" t="s">
        <v>2</v>
      </c>
      <c r="AS6" s="112" t="s">
        <v>18</v>
      </c>
      <c r="AT6" s="10" t="s">
        <v>41</v>
      </c>
      <c r="AU6" s="153" t="s">
        <v>48</v>
      </c>
      <c r="AV6" s="139" t="s">
        <v>47</v>
      </c>
      <c r="AW6" s="139" t="s">
        <v>52</v>
      </c>
      <c r="AX6" s="139" t="s">
        <v>53</v>
      </c>
    </row>
    <row r="7" spans="1:50" ht="15.75" customHeight="1" thickBot="1">
      <c r="A7" s="117"/>
      <c r="B7" s="116"/>
      <c r="C7" s="118"/>
      <c r="D7" s="113" t="s">
        <v>17</v>
      </c>
      <c r="E7" s="119" t="s">
        <v>17</v>
      </c>
      <c r="F7" s="120" t="s">
        <v>6</v>
      </c>
      <c r="G7" s="34" t="s">
        <v>7</v>
      </c>
      <c r="H7" s="121" t="s">
        <v>20</v>
      </c>
      <c r="I7" s="122" t="s">
        <v>6</v>
      </c>
      <c r="J7" s="34" t="s">
        <v>7</v>
      </c>
      <c r="K7" s="115" t="s">
        <v>20</v>
      </c>
      <c r="L7" s="122" t="s">
        <v>6</v>
      </c>
      <c r="M7" s="34" t="s">
        <v>7</v>
      </c>
      <c r="N7" s="121" t="s">
        <v>20</v>
      </c>
      <c r="O7" s="122" t="s">
        <v>6</v>
      </c>
      <c r="P7" s="34" t="s">
        <v>7</v>
      </c>
      <c r="Q7" s="121" t="s">
        <v>20</v>
      </c>
      <c r="R7" s="122" t="s">
        <v>6</v>
      </c>
      <c r="S7" s="34" t="s">
        <v>7</v>
      </c>
      <c r="T7" s="121" t="s">
        <v>20</v>
      </c>
      <c r="U7" s="122" t="s">
        <v>6</v>
      </c>
      <c r="V7" s="34" t="s">
        <v>7</v>
      </c>
      <c r="W7" s="121" t="s">
        <v>20</v>
      </c>
      <c r="X7" s="122" t="s">
        <v>6</v>
      </c>
      <c r="Y7" s="34" t="s">
        <v>7</v>
      </c>
      <c r="Z7" s="121" t="s">
        <v>20</v>
      </c>
      <c r="AA7" s="122" t="s">
        <v>6</v>
      </c>
      <c r="AB7" s="34" t="s">
        <v>7</v>
      </c>
      <c r="AC7" s="121" t="s">
        <v>20</v>
      </c>
      <c r="AD7" s="122" t="s">
        <v>6</v>
      </c>
      <c r="AE7" s="34" t="s">
        <v>7</v>
      </c>
      <c r="AF7" s="121" t="s">
        <v>20</v>
      </c>
      <c r="AG7" s="122" t="s">
        <v>6</v>
      </c>
      <c r="AH7" s="34" t="s">
        <v>7</v>
      </c>
      <c r="AI7" s="121" t="s">
        <v>20</v>
      </c>
      <c r="AJ7" s="122" t="s">
        <v>6</v>
      </c>
      <c r="AK7" s="34" t="s">
        <v>7</v>
      </c>
      <c r="AL7" s="121" t="s">
        <v>20</v>
      </c>
      <c r="AM7" s="122" t="s">
        <v>6</v>
      </c>
      <c r="AN7" s="34" t="s">
        <v>7</v>
      </c>
      <c r="AO7" s="121" t="s">
        <v>20</v>
      </c>
      <c r="AP7" s="123" t="s">
        <v>6</v>
      </c>
      <c r="AQ7" s="124" t="s">
        <v>7</v>
      </c>
      <c r="AR7" s="166" t="s">
        <v>20</v>
      </c>
      <c r="AS7" s="113" t="s">
        <v>42</v>
      </c>
      <c r="AT7" s="119" t="s">
        <v>42</v>
      </c>
      <c r="AU7" s="154" t="s">
        <v>46</v>
      </c>
      <c r="AV7" s="140" t="s">
        <v>46</v>
      </c>
      <c r="AW7" s="140" t="s">
        <v>46</v>
      </c>
      <c r="AX7" s="140" t="s">
        <v>42</v>
      </c>
    </row>
    <row r="8" spans="1:50" ht="14.25" thickTop="1">
      <c r="A8" s="105"/>
      <c r="B8" s="105"/>
      <c r="C8" s="27"/>
      <c r="D8" s="128"/>
      <c r="E8" s="132"/>
      <c r="F8" s="128"/>
      <c r="G8" s="105"/>
      <c r="H8" s="106"/>
      <c r="I8" s="128"/>
      <c r="J8" s="105"/>
      <c r="K8" s="106"/>
      <c r="L8" s="128"/>
      <c r="M8" s="105"/>
      <c r="N8" s="106"/>
      <c r="O8" s="128"/>
      <c r="P8" s="105"/>
      <c r="Q8" s="106"/>
      <c r="R8" s="128"/>
      <c r="S8" s="105"/>
      <c r="T8" s="106"/>
      <c r="U8" s="128"/>
      <c r="V8" s="105"/>
      <c r="W8" s="106"/>
      <c r="X8" s="128"/>
      <c r="Y8" s="105"/>
      <c r="Z8" s="106"/>
      <c r="AA8" s="128"/>
      <c r="AB8" s="105"/>
      <c r="AC8" s="106"/>
      <c r="AD8" s="128"/>
      <c r="AE8" s="105"/>
      <c r="AF8" s="106"/>
      <c r="AG8" s="128"/>
      <c r="AH8" s="105"/>
      <c r="AI8" s="106"/>
      <c r="AJ8" s="128"/>
      <c r="AK8" s="105"/>
      <c r="AL8" s="106"/>
      <c r="AM8" s="128"/>
      <c r="AN8" s="105"/>
      <c r="AO8" s="132"/>
      <c r="AP8" s="162"/>
      <c r="AQ8" s="105"/>
      <c r="AR8" s="132"/>
      <c r="AS8" s="162"/>
      <c r="AT8" s="132"/>
      <c r="AU8" s="155"/>
      <c r="AV8" s="136"/>
      <c r="AW8" s="136"/>
      <c r="AX8" s="137"/>
    </row>
    <row r="9" spans="1:50" ht="13.5">
      <c r="A9" s="126" t="s">
        <v>45</v>
      </c>
      <c r="B9" s="4"/>
      <c r="C9" s="28"/>
      <c r="D9" s="76"/>
      <c r="E9" s="133"/>
      <c r="F9" s="41"/>
      <c r="G9" s="42"/>
      <c r="H9" s="135">
        <f>IF(F9=0,"",ROUND(F9/G9,1))</f>
      </c>
      <c r="I9" s="41"/>
      <c r="J9" s="42"/>
      <c r="K9" s="65">
        <f>IF(I9=0,"",ROUND(I9/J9,1))</f>
      </c>
      <c r="L9" s="41"/>
      <c r="M9" s="42"/>
      <c r="N9" s="65">
        <f>IF(L9=0,"",ROUND(L9/M9,1))</f>
      </c>
      <c r="O9" s="41"/>
      <c r="P9" s="42"/>
      <c r="Q9" s="65">
        <f>IF(O9=0,"",ROUND(O9/P9,1))</f>
      </c>
      <c r="R9" s="41"/>
      <c r="S9" s="42"/>
      <c r="T9" s="65">
        <f>IF(R9=0,"",ROUND(R9/S9,1))</f>
      </c>
      <c r="U9" s="41"/>
      <c r="V9" s="42"/>
      <c r="W9" s="65">
        <f>IF(U9=0,"",ROUND(U9/V9,1))</f>
      </c>
      <c r="X9" s="41"/>
      <c r="Y9" s="42"/>
      <c r="Z9" s="65">
        <f>IF(X9=0,"",ROUND(X9/Y9,1))</f>
      </c>
      <c r="AA9" s="41"/>
      <c r="AB9" s="42"/>
      <c r="AC9" s="65">
        <f>IF(AA9=0,"",ROUND(AA9/AB9,1))</f>
      </c>
      <c r="AD9" s="41"/>
      <c r="AE9" s="42"/>
      <c r="AF9" s="65">
        <f>IF(AD9=0,"",ROUND(AD9/AE9,1))</f>
      </c>
      <c r="AG9" s="41"/>
      <c r="AH9" s="42"/>
      <c r="AI9" s="65">
        <f>IF(AG9=0,"",ROUND(AG9/AH9,1))</f>
      </c>
      <c r="AJ9" s="41"/>
      <c r="AK9" s="42"/>
      <c r="AL9" s="65">
        <f>IF(AJ9=0,"",ROUND(AJ9/AK9,1))</f>
      </c>
      <c r="AM9" s="41"/>
      <c r="AN9" s="42"/>
      <c r="AO9" s="56">
        <f>IF(AM9=0,"",ROUND(AM9/AN9,1))</f>
      </c>
      <c r="AP9" s="167"/>
      <c r="AQ9" s="42"/>
      <c r="AR9" s="56"/>
      <c r="AS9" s="163">
        <f>IF(COUNT(AR9)=0,"",AR9/E9*100)</f>
      </c>
      <c r="AT9" s="134"/>
      <c r="AU9" s="156"/>
      <c r="AV9" s="42"/>
      <c r="AW9" s="42"/>
      <c r="AX9" s="101"/>
    </row>
    <row r="10" spans="1:50" s="234" customFormat="1" ht="13.5">
      <c r="A10" s="311" t="s">
        <v>55</v>
      </c>
      <c r="B10" s="255" t="s">
        <v>56</v>
      </c>
      <c r="C10" s="256" t="s">
        <v>57</v>
      </c>
      <c r="D10" s="312" t="s">
        <v>58</v>
      </c>
      <c r="E10" s="313" t="s">
        <v>59</v>
      </c>
      <c r="F10" s="314" t="s">
        <v>60</v>
      </c>
      <c r="G10" s="315" t="s">
        <v>61</v>
      </c>
      <c r="H10" s="316" t="s">
        <v>62</v>
      </c>
      <c r="I10" s="314" t="s">
        <v>63</v>
      </c>
      <c r="J10" s="315" t="s">
        <v>64</v>
      </c>
      <c r="K10" s="316" t="s">
        <v>65</v>
      </c>
      <c r="L10" s="314" t="s">
        <v>66</v>
      </c>
      <c r="M10" s="315" t="s">
        <v>67</v>
      </c>
      <c r="N10" s="316" t="s">
        <v>68</v>
      </c>
      <c r="O10" s="314" t="s">
        <v>69</v>
      </c>
      <c r="P10" s="315" t="s">
        <v>70</v>
      </c>
      <c r="Q10" s="316" t="s">
        <v>71</v>
      </c>
      <c r="R10" s="314" t="s">
        <v>72</v>
      </c>
      <c r="S10" s="315" t="s">
        <v>73</v>
      </c>
      <c r="T10" s="316" t="s">
        <v>74</v>
      </c>
      <c r="U10" s="314" t="s">
        <v>75</v>
      </c>
      <c r="V10" s="315" t="s">
        <v>76</v>
      </c>
      <c r="W10" s="316" t="s">
        <v>77</v>
      </c>
      <c r="X10" s="314" t="s">
        <v>78</v>
      </c>
      <c r="Y10" s="315" t="s">
        <v>79</v>
      </c>
      <c r="Z10" s="316" t="s">
        <v>80</v>
      </c>
      <c r="AA10" s="314" t="s">
        <v>81</v>
      </c>
      <c r="AB10" s="315" t="s">
        <v>82</v>
      </c>
      <c r="AC10" s="316" t="s">
        <v>83</v>
      </c>
      <c r="AD10" s="314" t="s">
        <v>84</v>
      </c>
      <c r="AE10" s="315" t="s">
        <v>85</v>
      </c>
      <c r="AF10" s="316" t="s">
        <v>86</v>
      </c>
      <c r="AG10" s="314" t="s">
        <v>87</v>
      </c>
      <c r="AH10" s="315" t="s">
        <v>88</v>
      </c>
      <c r="AI10" s="316" t="s">
        <v>89</v>
      </c>
      <c r="AJ10" s="314" t="s">
        <v>90</v>
      </c>
      <c r="AK10" s="315" t="s">
        <v>91</v>
      </c>
      <c r="AL10" s="316" t="s">
        <v>92</v>
      </c>
      <c r="AM10" s="314" t="s">
        <v>93</v>
      </c>
      <c r="AN10" s="315" t="s">
        <v>94</v>
      </c>
      <c r="AO10" s="313" t="s">
        <v>95</v>
      </c>
      <c r="AP10" s="317" t="s">
        <v>96</v>
      </c>
      <c r="AQ10" s="318" t="s">
        <v>97</v>
      </c>
      <c r="AR10" s="319" t="s">
        <v>98</v>
      </c>
      <c r="AS10" s="320" t="s">
        <v>99</v>
      </c>
      <c r="AT10" s="321" t="s">
        <v>100</v>
      </c>
      <c r="AU10" s="322" t="s">
        <v>101</v>
      </c>
      <c r="AV10" s="323" t="s">
        <v>102</v>
      </c>
      <c r="AW10" s="324" t="s">
        <v>103</v>
      </c>
      <c r="AX10" s="325" t="s">
        <v>104</v>
      </c>
    </row>
    <row r="11" spans="1:50" ht="13.5">
      <c r="A11" s="251"/>
      <c r="B11" s="51"/>
      <c r="C11" s="52"/>
      <c r="D11" s="129"/>
      <c r="E11" s="53">
        <f>IF(D11="","",D11*(1+$C$3/100))</f>
      </c>
      <c r="F11" s="74"/>
      <c r="G11" s="80"/>
      <c r="H11" s="142">
        <f>IF(F11=0,"",ROUND(F11/G11,2))</f>
      </c>
      <c r="I11" s="74"/>
      <c r="J11" s="80"/>
      <c r="K11" s="142">
        <f>IF(I11=0,"",ROUND(I11/J11,2))</f>
      </c>
      <c r="L11" s="74"/>
      <c r="M11" s="80"/>
      <c r="N11" s="142">
        <f>IF(L11=0,"",ROUND(L11/M11,2))</f>
      </c>
      <c r="O11" s="74"/>
      <c r="P11" s="80"/>
      <c r="Q11" s="142">
        <f>IF(O11=0,"",ROUND(O11/P11,2))</f>
      </c>
      <c r="R11" s="74"/>
      <c r="S11" s="80"/>
      <c r="T11" s="142">
        <f>IF(R11=0,"",ROUND(R11/S11,2))</f>
      </c>
      <c r="U11" s="74"/>
      <c r="V11" s="80"/>
      <c r="W11" s="142">
        <f>IF(U11=0,"",ROUND(U11/V11,2))</f>
      </c>
      <c r="X11" s="74"/>
      <c r="Y11" s="80"/>
      <c r="Z11" s="142">
        <f>IF(X11=0,"",ROUND(X11/Y11,2))</f>
      </c>
      <c r="AA11" s="74"/>
      <c r="AB11" s="80"/>
      <c r="AC11" s="142">
        <f>IF(AA11=0,"",ROUND(AA11/AB11,2))</f>
      </c>
      <c r="AD11" s="74"/>
      <c r="AE11" s="80"/>
      <c r="AF11" s="142">
        <f>IF(AD11=0,"",ROUND(AD11/AE11,2))</f>
      </c>
      <c r="AG11" s="74"/>
      <c r="AH11" s="80"/>
      <c r="AI11" s="142">
        <f>IF(AG11=0,"",ROUND(AG11/AH11,2))</f>
      </c>
      <c r="AJ11" s="74"/>
      <c r="AK11" s="80"/>
      <c r="AL11" s="142">
        <f>IF(AJ11=0,"",ROUND(AJ11/AK11,2))</f>
      </c>
      <c r="AM11" s="74"/>
      <c r="AN11" s="80"/>
      <c r="AO11" s="53">
        <f>IF(AM11=0,"",ROUND(AM11/AN11,2))</f>
      </c>
      <c r="AP11" s="92">
        <f>SUM(F11,I11,L11,O11,R11,U11,X11,AA11,AD11,AG11,AJ11,AM11)</f>
        <v>0</v>
      </c>
      <c r="AQ11" s="93">
        <f>SUM(G11,J11,M11,P11,S11,V11,Y11,AB11,AE11,AH11,AK11,AN11)</f>
        <v>0</v>
      </c>
      <c r="AR11" s="141">
        <f>IF(AP11=0,"",ROUND(AP11/AQ11,2))</f>
      </c>
      <c r="AS11" s="114">
        <f>IF(COUNT(AR11)=0,"",ROUND(AR11/E11*100,2))</f>
      </c>
      <c r="AT11" s="147" t="e">
        <f>ROUND((AR11-D11)/D11*100,1)</f>
        <v>#VALUE!</v>
      </c>
      <c r="AU11" s="157"/>
      <c r="AV11" s="7">
        <f>AQ11*AU11</f>
        <v>0</v>
      </c>
      <c r="AW11" s="6"/>
      <c r="AX11" s="253" t="e">
        <f>AV11/AW11%</f>
        <v>#DIV/0!</v>
      </c>
    </row>
    <row r="12" spans="1:50" ht="13.5">
      <c r="A12" s="252"/>
      <c r="B12" s="179"/>
      <c r="C12" s="178"/>
      <c r="D12" s="180"/>
      <c r="E12" s="53">
        <f>IF(D12="","",D12*(1+$C$3/100))</f>
      </c>
      <c r="F12" s="176"/>
      <c r="G12" s="174"/>
      <c r="H12" s="142">
        <f>IF(F12=0,"",ROUND(F12/G12,2))</f>
      </c>
      <c r="I12" s="176"/>
      <c r="J12" s="174"/>
      <c r="K12" s="142">
        <f>IF(I12=0,"",ROUND(I12/J12,2))</f>
      </c>
      <c r="L12" s="176"/>
      <c r="M12" s="174"/>
      <c r="N12" s="142">
        <f>IF(L12=0,"",ROUND(L12/M12,2))</f>
      </c>
      <c r="O12" s="176"/>
      <c r="P12" s="174"/>
      <c r="Q12" s="142">
        <f>IF(O12=0,"",ROUND(O12/P12,2))</f>
      </c>
      <c r="R12" s="176"/>
      <c r="S12" s="174"/>
      <c r="T12" s="142">
        <f>IF(R12=0,"",ROUND(R12/S12,2))</f>
      </c>
      <c r="U12" s="176"/>
      <c r="V12" s="174"/>
      <c r="W12" s="142">
        <f>IF(U12=0,"",ROUND(U12/V12,2))</f>
      </c>
      <c r="X12" s="176"/>
      <c r="Y12" s="174"/>
      <c r="Z12" s="142">
        <f>IF(X12=0,"",ROUND(X12/Y12,2))</f>
      </c>
      <c r="AA12" s="176"/>
      <c r="AB12" s="174"/>
      <c r="AC12" s="142">
        <f>IF(AA12=0,"",ROUND(AA12/AB12,2))</f>
      </c>
      <c r="AD12" s="176"/>
      <c r="AE12" s="174"/>
      <c r="AF12" s="142">
        <f>IF(AD12=0,"",ROUND(AD12/AE12,2))</f>
      </c>
      <c r="AG12" s="176"/>
      <c r="AH12" s="174"/>
      <c r="AI12" s="142">
        <f>IF(AG12=0,"",ROUND(AG12/AH12,2))</f>
      </c>
      <c r="AJ12" s="176"/>
      <c r="AK12" s="174"/>
      <c r="AL12" s="142">
        <f>IF(AJ12=0,"",ROUND(AJ12/AK12,2))</f>
      </c>
      <c r="AM12" s="176"/>
      <c r="AN12" s="174"/>
      <c r="AO12" s="53">
        <f>IF(AM12=0,"",ROUND(AM12/AN12,2))</f>
      </c>
      <c r="AP12" s="92">
        <f>SUM(F12,I12,L12,O12,R12,U12,X12,AA12,AD12,AG12,AJ12,AM12)</f>
        <v>0</v>
      </c>
      <c r="AQ12" s="93">
        <f>SUM(G12,J12,M12,P12,S12,V12,Y12,AB12,AE12,AH12,AK12,AN12)</f>
        <v>0</v>
      </c>
      <c r="AR12" s="141">
        <f>IF(AP12=0,"",ROUND(AP12/AQ12,2))</f>
      </c>
      <c r="AS12" s="114">
        <f>IF(COUNT(AR12)=0,"",ROUND(AR12/E12*100,2))</f>
      </c>
      <c r="AT12" s="147" t="e">
        <f>ROUND((AR12-D12)/D12*100,1)</f>
        <v>#VALUE!</v>
      </c>
      <c r="AU12" s="173"/>
      <c r="AV12" s="7">
        <f>AQ12*AU12</f>
        <v>0</v>
      </c>
      <c r="AW12" s="172"/>
      <c r="AX12" s="253" t="e">
        <f>AV12/AW12%</f>
        <v>#DIV/0!</v>
      </c>
    </row>
    <row r="13" spans="1:50" ht="13.5">
      <c r="A13" s="326" t="s">
        <v>36</v>
      </c>
      <c r="B13" s="274"/>
      <c r="C13" s="275"/>
      <c r="D13" s="276">
        <f>IF(COUNT(D11:D12)=0,"",SUM(D11:D12)/COUNT(D11:D12))</f>
      </c>
      <c r="E13" s="277">
        <f>IF(D13="","",D13*(1+$C$3/100))</f>
      </c>
      <c r="F13" s="278">
        <f>SUM(F11:F12)</f>
        <v>0</v>
      </c>
      <c r="G13" s="279">
        <f>SUM(G11:G12)</f>
        <v>0</v>
      </c>
      <c r="H13" s="282">
        <f>IF(F13=0,"",ROUND(F13/G13,2))</f>
      </c>
      <c r="I13" s="278">
        <f>SUM(I11:I12)</f>
        <v>0</v>
      </c>
      <c r="J13" s="279">
        <f>SUM(J11:J12)</f>
        <v>0</v>
      </c>
      <c r="K13" s="282">
        <f>IF(I13=0,"",ROUND(I13/J13,2))</f>
      </c>
      <c r="L13" s="278">
        <f>SUM(L11:L12)</f>
        <v>0</v>
      </c>
      <c r="M13" s="279">
        <f>SUM(M11:M12)</f>
        <v>0</v>
      </c>
      <c r="N13" s="282">
        <f>IF(L13=0,"",ROUND(L13/M13,2))</f>
      </c>
      <c r="O13" s="278">
        <f>SUM(O11:O12)</f>
        <v>0</v>
      </c>
      <c r="P13" s="279">
        <f>SUM(P11:P12)</f>
        <v>0</v>
      </c>
      <c r="Q13" s="282">
        <f>IF(O13=0,"",ROUND(O13/P13,2))</f>
      </c>
      <c r="R13" s="278">
        <f>SUM(R11:R12)</f>
        <v>0</v>
      </c>
      <c r="S13" s="279">
        <f>SUM(S11:S12)</f>
        <v>0</v>
      </c>
      <c r="T13" s="282">
        <f>IF(R13=0,"",ROUND(R13/S13,2))</f>
      </c>
      <c r="U13" s="278">
        <f>SUM(U11:U12)</f>
        <v>0</v>
      </c>
      <c r="V13" s="279">
        <f>SUM(V11:V12)</f>
        <v>0</v>
      </c>
      <c r="W13" s="282">
        <f>IF(U13=0,"",ROUND(U13/V13,2))</f>
      </c>
      <c r="X13" s="278">
        <f>SUM(X11:X12)</f>
        <v>0</v>
      </c>
      <c r="Y13" s="279">
        <f>SUM(Y11:Y12)</f>
        <v>0</v>
      </c>
      <c r="Z13" s="282">
        <f>IF(X13=0,"",ROUND(X13/Y13,2))</f>
      </c>
      <c r="AA13" s="278">
        <f>SUM(AA11:AA12)</f>
        <v>0</v>
      </c>
      <c r="AB13" s="279">
        <f>SUM(AB11:AB12)</f>
        <v>0</v>
      </c>
      <c r="AC13" s="282">
        <f>IF(AA13=0,"",ROUND(AA13/AB13,2))</f>
      </c>
      <c r="AD13" s="278">
        <f>SUM(AD11:AD12)</f>
        <v>0</v>
      </c>
      <c r="AE13" s="279">
        <f>SUM(AE11:AE12)</f>
        <v>0</v>
      </c>
      <c r="AF13" s="282">
        <f>IF(AD13=0,"",ROUND(AD13/AE13,2))</f>
      </c>
      <c r="AG13" s="278">
        <f>SUM(AG11:AG12)</f>
        <v>0</v>
      </c>
      <c r="AH13" s="279">
        <f>SUM(AH11:AH12)</f>
        <v>0</v>
      </c>
      <c r="AI13" s="282">
        <f>IF(AG13=0,"",ROUND(AG13/AH13,2))</f>
      </c>
      <c r="AJ13" s="278">
        <f>SUM(AJ11:AJ12)</f>
        <v>0</v>
      </c>
      <c r="AK13" s="279">
        <f>SUM(AK11:AK12)</f>
        <v>0</v>
      </c>
      <c r="AL13" s="282">
        <f>IF(AJ13=0,"",ROUND(AJ13/AK13,2))</f>
      </c>
      <c r="AM13" s="278">
        <f>SUM(AM11:AM12)</f>
        <v>0</v>
      </c>
      <c r="AN13" s="279">
        <f>SUM(AN11:AN12)</f>
        <v>0</v>
      </c>
      <c r="AO13" s="277">
        <f>IF(AM13=0,"",ROUND(AM13/AN13,2))</f>
      </c>
      <c r="AP13" s="283">
        <f>SUM(AP11:AP12)</f>
        <v>0</v>
      </c>
      <c r="AQ13" s="279">
        <f>SUM(AQ11:AQ12)</f>
        <v>0</v>
      </c>
      <c r="AR13" s="230">
        <f>IF(AP13=0,"",ROUND(AP13/AQ13,2))</f>
      </c>
      <c r="AS13" s="284">
        <f>IF(COUNT(AR13)=0,"",ROUND(AR13/E13*100,2))</f>
      </c>
      <c r="AT13" s="285" t="e">
        <f>ROUND((AR13-D13)/D13*100,1)</f>
        <v>#VALUE!</v>
      </c>
      <c r="AU13" s="286"/>
      <c r="AV13" s="287">
        <f>SUM(AV11:AV12)</f>
        <v>0</v>
      </c>
      <c r="AW13" s="287">
        <f>SUM(AW11:AW12)</f>
        <v>0</v>
      </c>
      <c r="AX13" s="288" t="e">
        <f>AV13/AW13%</f>
        <v>#DIV/0!</v>
      </c>
    </row>
    <row r="14" spans="1:50" ht="13.5">
      <c r="A14" s="100"/>
      <c r="B14" s="100"/>
      <c r="C14" s="131"/>
      <c r="D14" s="130"/>
      <c r="E14" s="134"/>
      <c r="F14" s="130"/>
      <c r="G14" s="100"/>
      <c r="H14" s="107"/>
      <c r="I14" s="130"/>
      <c r="J14" s="100"/>
      <c r="K14" s="107"/>
      <c r="L14" s="130"/>
      <c r="M14" s="100"/>
      <c r="N14" s="107"/>
      <c r="O14" s="130"/>
      <c r="P14" s="100"/>
      <c r="Q14" s="107"/>
      <c r="R14" s="130"/>
      <c r="S14" s="100"/>
      <c r="T14" s="107"/>
      <c r="U14" s="130"/>
      <c r="V14" s="100"/>
      <c r="W14" s="107"/>
      <c r="X14" s="130"/>
      <c r="Y14" s="100"/>
      <c r="Z14" s="107"/>
      <c r="AA14" s="130"/>
      <c r="AB14" s="100"/>
      <c r="AC14" s="107"/>
      <c r="AD14" s="130"/>
      <c r="AE14" s="100"/>
      <c r="AF14" s="107"/>
      <c r="AG14" s="130"/>
      <c r="AH14" s="100"/>
      <c r="AI14" s="107"/>
      <c r="AJ14" s="130"/>
      <c r="AK14" s="100"/>
      <c r="AL14" s="107"/>
      <c r="AM14" s="130"/>
      <c r="AN14" s="100"/>
      <c r="AO14" s="134"/>
      <c r="AP14" s="164"/>
      <c r="AQ14" s="100"/>
      <c r="AR14" s="134"/>
      <c r="AS14" s="164"/>
      <c r="AT14" s="134"/>
      <c r="AU14" s="156"/>
      <c r="AV14" s="42"/>
      <c r="AW14" s="42"/>
      <c r="AX14" s="101"/>
    </row>
    <row r="15" spans="1:50" s="234" customFormat="1" ht="13.5">
      <c r="A15" s="49" t="s">
        <v>8</v>
      </c>
      <c r="B15" s="12"/>
      <c r="C15" s="109"/>
      <c r="D15" s="39"/>
      <c r="E15" s="44"/>
      <c r="F15" s="13"/>
      <c r="G15" s="14"/>
      <c r="H15" s="15">
        <f>IF(F15=0,"",ROUND(F15/G15,1))</f>
      </c>
      <c r="I15" s="40"/>
      <c r="J15" s="14"/>
      <c r="K15" s="64">
        <f>IF(I15=0,"",ROUND(I15/J15,1))</f>
      </c>
      <c r="L15" s="40"/>
      <c r="M15" s="14"/>
      <c r="N15" s="69">
        <f>IF(L15=0,"",ROUND(L15/M15,1))</f>
      </c>
      <c r="O15" s="40"/>
      <c r="P15" s="14"/>
      <c r="Q15" s="69">
        <f>IF(O15=0,"",ROUND(O15/P15,1))</f>
      </c>
      <c r="R15" s="40"/>
      <c r="S15" s="14"/>
      <c r="T15" s="69">
        <f>IF(R15=0,"",ROUND(R15/S15,1))</f>
      </c>
      <c r="U15" s="40"/>
      <c r="V15" s="14"/>
      <c r="W15" s="69">
        <f>IF(U15=0,"",ROUND(U15/V15,1))</f>
      </c>
      <c r="X15" s="40"/>
      <c r="Y15" s="14"/>
      <c r="Z15" s="69">
        <f>IF(X15=0,"",ROUND(X15/Y15,1))</f>
      </c>
      <c r="AA15" s="40"/>
      <c r="AB15" s="14"/>
      <c r="AC15" s="69">
        <f>IF(AA15=0,"",ROUND(AA15/AB15,1))</f>
      </c>
      <c r="AD15" s="40"/>
      <c r="AE15" s="14"/>
      <c r="AF15" s="69">
        <f>IF(AD15=0,"",ROUND(AD15/AE15,1))</f>
      </c>
      <c r="AG15" s="40"/>
      <c r="AH15" s="14"/>
      <c r="AI15" s="69">
        <f>IF(AG15=0,"",ROUND(AG15/AH15,1))</f>
      </c>
      <c r="AJ15" s="40"/>
      <c r="AK15" s="14"/>
      <c r="AL15" s="69">
        <f>IF(AJ15=0,"",ROUND(AJ15/AK15,1))</f>
      </c>
      <c r="AM15" s="40"/>
      <c r="AN15" s="14"/>
      <c r="AO15" s="69">
        <f>IF(AM15=0,"",ROUND(AM15/AN15,1))</f>
      </c>
      <c r="AP15" s="45"/>
      <c r="AQ15" s="14"/>
      <c r="AR15" s="168"/>
      <c r="AS15" s="125">
        <f>IF(COUNT(AR15)=0,"",AR15/E15*100)</f>
      </c>
      <c r="AT15" s="149"/>
      <c r="AU15" s="156"/>
      <c r="AV15" s="42"/>
      <c r="AW15" s="42"/>
      <c r="AX15" s="101"/>
    </row>
    <row r="16" spans="1:50" ht="13.5">
      <c r="A16" s="254" t="s">
        <v>55</v>
      </c>
      <c r="B16" s="255" t="s">
        <v>56</v>
      </c>
      <c r="C16" s="256" t="s">
        <v>57</v>
      </c>
      <c r="D16" s="257" t="s">
        <v>58</v>
      </c>
      <c r="E16" s="258" t="s">
        <v>59</v>
      </c>
      <c r="F16" s="259" t="s">
        <v>60</v>
      </c>
      <c r="G16" s="260" t="s">
        <v>61</v>
      </c>
      <c r="H16" s="261" t="s">
        <v>62</v>
      </c>
      <c r="I16" s="262" t="s">
        <v>63</v>
      </c>
      <c r="J16" s="260" t="s">
        <v>64</v>
      </c>
      <c r="K16" s="263" t="s">
        <v>65</v>
      </c>
      <c r="L16" s="262" t="s">
        <v>66</v>
      </c>
      <c r="M16" s="260" t="s">
        <v>67</v>
      </c>
      <c r="N16" s="261" t="s">
        <v>68</v>
      </c>
      <c r="O16" s="262" t="s">
        <v>69</v>
      </c>
      <c r="P16" s="260" t="s">
        <v>70</v>
      </c>
      <c r="Q16" s="261" t="s">
        <v>71</v>
      </c>
      <c r="R16" s="262" t="s">
        <v>72</v>
      </c>
      <c r="S16" s="260" t="s">
        <v>73</v>
      </c>
      <c r="T16" s="261" t="s">
        <v>74</v>
      </c>
      <c r="U16" s="262" t="s">
        <v>75</v>
      </c>
      <c r="V16" s="260" t="s">
        <v>76</v>
      </c>
      <c r="W16" s="261" t="s">
        <v>77</v>
      </c>
      <c r="X16" s="262" t="s">
        <v>78</v>
      </c>
      <c r="Y16" s="260" t="s">
        <v>79</v>
      </c>
      <c r="Z16" s="261" t="s">
        <v>80</v>
      </c>
      <c r="AA16" s="262" t="s">
        <v>81</v>
      </c>
      <c r="AB16" s="260" t="s">
        <v>82</v>
      </c>
      <c r="AC16" s="261" t="s">
        <v>83</v>
      </c>
      <c r="AD16" s="262" t="s">
        <v>84</v>
      </c>
      <c r="AE16" s="260" t="s">
        <v>85</v>
      </c>
      <c r="AF16" s="261" t="s">
        <v>86</v>
      </c>
      <c r="AG16" s="262" t="s">
        <v>87</v>
      </c>
      <c r="AH16" s="260" t="s">
        <v>88</v>
      </c>
      <c r="AI16" s="261" t="s">
        <v>89</v>
      </c>
      <c r="AJ16" s="262" t="s">
        <v>90</v>
      </c>
      <c r="AK16" s="260" t="s">
        <v>91</v>
      </c>
      <c r="AL16" s="261" t="s">
        <v>92</v>
      </c>
      <c r="AM16" s="262" t="s">
        <v>93</v>
      </c>
      <c r="AN16" s="260" t="s">
        <v>94</v>
      </c>
      <c r="AO16" s="261" t="s">
        <v>95</v>
      </c>
      <c r="AP16" s="264" t="s">
        <v>96</v>
      </c>
      <c r="AQ16" s="265" t="s">
        <v>97</v>
      </c>
      <c r="AR16" s="266" t="s">
        <v>98</v>
      </c>
      <c r="AS16" s="267" t="s">
        <v>99</v>
      </c>
      <c r="AT16" s="268" t="s">
        <v>100</v>
      </c>
      <c r="AU16" s="269" t="s">
        <v>101</v>
      </c>
      <c r="AV16" s="270" t="s">
        <v>102</v>
      </c>
      <c r="AW16" s="271" t="s">
        <v>103</v>
      </c>
      <c r="AX16" s="272" t="s">
        <v>104</v>
      </c>
    </row>
    <row r="17" spans="1:50" ht="13.5">
      <c r="A17" s="251" t="s">
        <v>134</v>
      </c>
      <c r="B17" s="51">
        <v>1234</v>
      </c>
      <c r="C17" s="52" t="s">
        <v>136</v>
      </c>
      <c r="D17" s="129">
        <v>9.04</v>
      </c>
      <c r="E17" s="53">
        <f>IF(D17="","",D17*(1+$C$3/100))</f>
        <v>9.220799999999999</v>
      </c>
      <c r="F17" s="74">
        <v>4255</v>
      </c>
      <c r="G17" s="80">
        <v>466</v>
      </c>
      <c r="H17" s="143">
        <f>IF(F17=0,"",ROUND(F17/G17,2))</f>
        <v>9.13</v>
      </c>
      <c r="I17" s="86">
        <v>3866</v>
      </c>
      <c r="J17" s="80">
        <v>422</v>
      </c>
      <c r="K17" s="142">
        <f>IF(I17=0,"",ROUND(I17/J17,2))</f>
        <v>9.16</v>
      </c>
      <c r="L17" s="86"/>
      <c r="M17" s="80"/>
      <c r="N17" s="143">
        <f>IF(L17=0,"",ROUND(L17/M17,2))</f>
      </c>
      <c r="O17" s="86"/>
      <c r="P17" s="80"/>
      <c r="Q17" s="143">
        <f>IF(O17=0,"",ROUND(O17/P17,2))</f>
      </c>
      <c r="R17" s="86"/>
      <c r="S17" s="80"/>
      <c r="T17" s="143">
        <f>IF(R17=0,"",ROUND(R17/S17,2))</f>
      </c>
      <c r="U17" s="86"/>
      <c r="V17" s="80"/>
      <c r="W17" s="143">
        <f>IF(U17=0,"",ROUND(U17/V17,2))</f>
      </c>
      <c r="X17" s="86"/>
      <c r="Y17" s="80"/>
      <c r="Z17" s="143">
        <f>IF(X17=0,"",ROUND(X17/Y17,2))</f>
      </c>
      <c r="AA17" s="86"/>
      <c r="AB17" s="80"/>
      <c r="AC17" s="143">
        <f>IF(AA17=0,"",ROUND(AA17/AB17,2))</f>
      </c>
      <c r="AD17" s="86"/>
      <c r="AE17" s="80"/>
      <c r="AF17" s="143">
        <f>IF(AD17=0,"",ROUND(AD17/AE17,2))</f>
      </c>
      <c r="AG17" s="86"/>
      <c r="AH17" s="80"/>
      <c r="AI17" s="143">
        <f>IF(AG17=0,"",ROUND(AG17/AH17,2))</f>
      </c>
      <c r="AJ17" s="86"/>
      <c r="AK17" s="80"/>
      <c r="AL17" s="143">
        <f>IF(AJ17=0,"",ROUND(AJ17/AK17,2))</f>
      </c>
      <c r="AM17" s="86"/>
      <c r="AN17" s="80"/>
      <c r="AO17" s="143">
        <f>IF(AM17=0,"",ROUND(AM17/AN17,2))</f>
      </c>
      <c r="AP17" s="92">
        <f>SUM(F17,I17,L17,O17,R17,U17,X17,AA17,AD17,AG17,AJ17,AM17)</f>
        <v>8121</v>
      </c>
      <c r="AQ17" s="93">
        <f>SUM(G17,J17,M17,P17,S17,V17,Y17,AB17,AE17,AH17,AK17,AN17)</f>
        <v>888</v>
      </c>
      <c r="AR17" s="141">
        <f>IF(AP17=0,"",ROUND(AP17/AQ17,2))</f>
        <v>9.15</v>
      </c>
      <c r="AS17" s="114">
        <f>IF(COUNT(AR17)=0,"",ROUND(AR17/E17*100,2))</f>
        <v>99.23</v>
      </c>
      <c r="AT17" s="147">
        <f>ROUND((AR17-D17)/D17*100,1)</f>
        <v>1.2</v>
      </c>
      <c r="AU17" s="157"/>
      <c r="AV17" s="7">
        <f>AQ17*AU17</f>
        <v>0</v>
      </c>
      <c r="AW17" s="6"/>
      <c r="AX17" s="253" t="e">
        <f>AV17/AW17%</f>
        <v>#DIV/0!</v>
      </c>
    </row>
    <row r="18" spans="1:50" ht="13.5">
      <c r="A18" s="252" t="s">
        <v>135</v>
      </c>
      <c r="B18" s="179">
        <v>2345</v>
      </c>
      <c r="C18" s="178" t="s">
        <v>137</v>
      </c>
      <c r="D18" s="180">
        <v>8.67</v>
      </c>
      <c r="E18" s="53">
        <f>IF(D18="","",D18*(1+$C$3/100))</f>
        <v>8.8434</v>
      </c>
      <c r="F18" s="176">
        <v>3874</v>
      </c>
      <c r="G18" s="174">
        <v>435</v>
      </c>
      <c r="H18" s="143">
        <f>IF(F18=0,"",ROUND(F18/G18,2))</f>
        <v>8.91</v>
      </c>
      <c r="I18" s="175">
        <v>3544</v>
      </c>
      <c r="J18" s="174">
        <v>406</v>
      </c>
      <c r="K18" s="142">
        <f>IF(I18=0,"",ROUND(I18/J18,2))</f>
        <v>8.73</v>
      </c>
      <c r="L18" s="175"/>
      <c r="M18" s="174"/>
      <c r="N18" s="143">
        <f>IF(L18=0,"",ROUND(L18/M18,2))</f>
      </c>
      <c r="O18" s="175"/>
      <c r="P18" s="174"/>
      <c r="Q18" s="143">
        <f>IF(O18=0,"",ROUND(O18/P18,2))</f>
      </c>
      <c r="R18" s="175"/>
      <c r="S18" s="174"/>
      <c r="T18" s="143">
        <f>IF(R18=0,"",ROUND(R18/S18,2))</f>
      </c>
      <c r="U18" s="175"/>
      <c r="V18" s="174"/>
      <c r="W18" s="143">
        <f>IF(U18=0,"",ROUND(U18/V18,2))</f>
      </c>
      <c r="X18" s="175"/>
      <c r="Y18" s="174"/>
      <c r="Z18" s="143">
        <f>IF(X18=0,"",ROUND(X18/Y18,2))</f>
      </c>
      <c r="AA18" s="175"/>
      <c r="AB18" s="174"/>
      <c r="AC18" s="143">
        <f>IF(AA18=0,"",ROUND(AA18/AB18,2))</f>
      </c>
      <c r="AD18" s="175"/>
      <c r="AE18" s="174"/>
      <c r="AF18" s="143">
        <f>IF(AD18=0,"",ROUND(AD18/AE18,2))</f>
      </c>
      <c r="AG18" s="175"/>
      <c r="AH18" s="174"/>
      <c r="AI18" s="143">
        <f>IF(AG18=0,"",ROUND(AG18/AH18,2))</f>
      </c>
      <c r="AJ18" s="175"/>
      <c r="AK18" s="174"/>
      <c r="AL18" s="143">
        <f>IF(AJ18=0,"",ROUND(AJ18/AK18,2))</f>
      </c>
      <c r="AM18" s="175"/>
      <c r="AN18" s="174"/>
      <c r="AO18" s="143">
        <f>IF(AM18=0,"",ROUND(AM18/AN18,2))</f>
      </c>
      <c r="AP18" s="92">
        <f>SUM(F18,I18,L18,O18,R18,U18,X18,AA18,AD18,AG18,AJ18,AM18)</f>
        <v>7418</v>
      </c>
      <c r="AQ18" s="93">
        <f>SUM(G18,J18,M18,P18,S18,V18,Y18,AB18,AE18,AH18,AK18,AN18)</f>
        <v>841</v>
      </c>
      <c r="AR18" s="141">
        <f>IF(AP18=0,"",ROUND(AP18/AQ18,2))</f>
        <v>8.82</v>
      </c>
      <c r="AS18" s="114">
        <f>IF(COUNT(AR18)=0,"",ROUND(AR18/E18*100,2))</f>
        <v>99.74</v>
      </c>
      <c r="AT18" s="147">
        <f>ROUND((AR18-D18)/D18*100,1)</f>
        <v>1.7</v>
      </c>
      <c r="AU18" s="173"/>
      <c r="AV18" s="7">
        <f>AQ18*AU18</f>
        <v>0</v>
      </c>
      <c r="AW18" s="172"/>
      <c r="AX18" s="253" t="e">
        <f>AV18/AW18%</f>
        <v>#DIV/0!</v>
      </c>
    </row>
    <row r="19" spans="1:50" ht="13.5">
      <c r="A19" s="273" t="s">
        <v>36</v>
      </c>
      <c r="B19" s="274"/>
      <c r="C19" s="275"/>
      <c r="D19" s="276">
        <f>IF(COUNT(D17:D18)=0,"",SUM(D17:D18)/COUNT(D17:D18))</f>
        <v>8.855</v>
      </c>
      <c r="E19" s="277">
        <f>IF(D19="","",D19*(1+$C$3/100))</f>
        <v>9.0321</v>
      </c>
      <c r="F19" s="278">
        <f>SUM(F17:F18)</f>
        <v>8129</v>
      </c>
      <c r="G19" s="279">
        <f>SUM(G17:G18)</f>
        <v>901</v>
      </c>
      <c r="H19" s="280">
        <f>IF(F19=0,"",ROUND(F19/G19,2))</f>
        <v>9.02</v>
      </c>
      <c r="I19" s="281">
        <f>SUM(I17:I18)</f>
        <v>7410</v>
      </c>
      <c r="J19" s="279">
        <f>SUM(J17:J18)</f>
        <v>828</v>
      </c>
      <c r="K19" s="282">
        <f>IF(I19=0,"",ROUND(I19/J19,2))</f>
        <v>8.95</v>
      </c>
      <c r="L19" s="281">
        <f>SUM(L17:L18)</f>
        <v>0</v>
      </c>
      <c r="M19" s="279">
        <f>SUM(M17:M18)</f>
        <v>0</v>
      </c>
      <c r="N19" s="280">
        <f>IF(L19=0,"",ROUND(L19/M19,2))</f>
      </c>
      <c r="O19" s="281">
        <f>SUM(O17:O18)</f>
        <v>0</v>
      </c>
      <c r="P19" s="279">
        <f>SUM(P17:P18)</f>
        <v>0</v>
      </c>
      <c r="Q19" s="280">
        <f>IF(O19=0,"",ROUND(O19/P19,2))</f>
      </c>
      <c r="R19" s="281">
        <f>SUM(R17:R18)</f>
        <v>0</v>
      </c>
      <c r="S19" s="279">
        <f>SUM(S17:S18)</f>
        <v>0</v>
      </c>
      <c r="T19" s="280">
        <f>IF(R19=0,"",ROUND(R19/S19,2))</f>
      </c>
      <c r="U19" s="281">
        <f>SUM(U17:U18)</f>
        <v>0</v>
      </c>
      <c r="V19" s="279">
        <f>SUM(V17:V18)</f>
        <v>0</v>
      </c>
      <c r="W19" s="280">
        <f>IF(U19=0,"",ROUND(U19/V19,2))</f>
      </c>
      <c r="X19" s="281">
        <f>SUM(X17:X18)</f>
        <v>0</v>
      </c>
      <c r="Y19" s="279">
        <f>SUM(Y17:Y18)</f>
        <v>0</v>
      </c>
      <c r="Z19" s="280">
        <f>IF(X19=0,"",ROUND(X19/Y19,2))</f>
      </c>
      <c r="AA19" s="281">
        <f>SUM(AA17:AA18)</f>
        <v>0</v>
      </c>
      <c r="AB19" s="279">
        <f>SUM(AB17:AB18)</f>
        <v>0</v>
      </c>
      <c r="AC19" s="280">
        <f>IF(AA19=0,"",ROUND(AA19/AB19,2))</f>
      </c>
      <c r="AD19" s="281">
        <f>SUM(AD17:AD18)</f>
        <v>0</v>
      </c>
      <c r="AE19" s="279">
        <f>SUM(AE17:AE18)</f>
        <v>0</v>
      </c>
      <c r="AF19" s="280">
        <f>IF(AD19=0,"",ROUND(AD19/AE19,2))</f>
      </c>
      <c r="AG19" s="281">
        <f>SUM(AG17:AG18)</f>
        <v>0</v>
      </c>
      <c r="AH19" s="279">
        <f>SUM(AH17:AH18)</f>
        <v>0</v>
      </c>
      <c r="AI19" s="280">
        <f>IF(AG19=0,"",ROUND(AG19/AH19,2))</f>
      </c>
      <c r="AJ19" s="281">
        <f>SUM(AJ17:AJ18)</f>
        <v>0</v>
      </c>
      <c r="AK19" s="279">
        <f>SUM(AK17:AK18)</f>
        <v>0</v>
      </c>
      <c r="AL19" s="280">
        <f>IF(AJ19=0,"",ROUND(AJ19/AK19,2))</f>
      </c>
      <c r="AM19" s="281">
        <f>SUM(AM17:AM18)</f>
        <v>0</v>
      </c>
      <c r="AN19" s="279">
        <f>SUM(AN17:AN18)</f>
        <v>0</v>
      </c>
      <c r="AO19" s="280">
        <f>IF(AM19=0,"",ROUND(AM19/AN19,2))</f>
      </c>
      <c r="AP19" s="283">
        <f>SUM(AP17:AP18)</f>
        <v>15539</v>
      </c>
      <c r="AQ19" s="279">
        <f>SUM(AQ17:AQ18)</f>
        <v>1729</v>
      </c>
      <c r="AR19" s="230">
        <f>IF(AP19=0,"",ROUND(AP19/AQ19,2))</f>
        <v>8.99</v>
      </c>
      <c r="AS19" s="284">
        <f aca="true" t="shared" si="0" ref="AS19:AS49">IF(COUNT(AR19)=0,"",ROUND(AR19/E19*100,2))</f>
        <v>99.53</v>
      </c>
      <c r="AT19" s="285">
        <f>ROUND((AR19-D19)/D19*100,1)</f>
        <v>1.5</v>
      </c>
      <c r="AU19" s="286"/>
      <c r="AV19" s="287">
        <f>SUM(AV17:AV18)</f>
        <v>0</v>
      </c>
      <c r="AW19" s="287">
        <f>SUM(AW17:AW18)</f>
        <v>0</v>
      </c>
      <c r="AX19" s="288" t="e">
        <f>AV19/AW19%</f>
        <v>#DIV/0!</v>
      </c>
    </row>
    <row r="20" spans="1:50" ht="13.5">
      <c r="A20" s="47"/>
      <c r="B20" s="4"/>
      <c r="C20" s="28"/>
      <c r="D20" s="55"/>
      <c r="E20" s="56"/>
      <c r="F20" s="76"/>
      <c r="G20" s="82"/>
      <c r="H20" s="60"/>
      <c r="I20" s="88"/>
      <c r="J20" s="82"/>
      <c r="K20" s="65"/>
      <c r="L20" s="88"/>
      <c r="M20" s="82"/>
      <c r="N20" s="60"/>
      <c r="O20" s="88"/>
      <c r="P20" s="82"/>
      <c r="Q20" s="60"/>
      <c r="R20" s="88"/>
      <c r="S20" s="82"/>
      <c r="T20" s="60"/>
      <c r="U20" s="88"/>
      <c r="V20" s="82"/>
      <c r="W20" s="60"/>
      <c r="X20" s="88"/>
      <c r="Y20" s="82"/>
      <c r="Z20" s="60"/>
      <c r="AA20" s="88"/>
      <c r="AB20" s="82"/>
      <c r="AC20" s="60"/>
      <c r="AD20" s="88"/>
      <c r="AE20" s="82"/>
      <c r="AF20" s="60"/>
      <c r="AG20" s="88"/>
      <c r="AH20" s="82"/>
      <c r="AI20" s="60"/>
      <c r="AJ20" s="88"/>
      <c r="AK20" s="82"/>
      <c r="AL20" s="60"/>
      <c r="AM20" s="88"/>
      <c r="AN20" s="82"/>
      <c r="AO20" s="60"/>
      <c r="AP20" s="95"/>
      <c r="AQ20" s="82"/>
      <c r="AR20" s="56"/>
      <c r="AS20" s="104"/>
      <c r="AT20" s="134"/>
      <c r="AU20" s="156"/>
      <c r="AV20" s="42"/>
      <c r="AW20" s="42"/>
      <c r="AX20" s="101"/>
    </row>
    <row r="21" spans="1:50" s="234" customFormat="1" ht="13.5">
      <c r="A21" s="50" t="s">
        <v>10</v>
      </c>
      <c r="B21" s="4"/>
      <c r="C21" s="28"/>
      <c r="D21" s="55"/>
      <c r="E21" s="56"/>
      <c r="F21" s="76"/>
      <c r="G21" s="82"/>
      <c r="H21" s="60"/>
      <c r="I21" s="88"/>
      <c r="J21" s="82"/>
      <c r="K21" s="65"/>
      <c r="L21" s="88"/>
      <c r="M21" s="82"/>
      <c r="N21" s="60"/>
      <c r="O21" s="88"/>
      <c r="P21" s="82"/>
      <c r="Q21" s="60"/>
      <c r="R21" s="88"/>
      <c r="S21" s="82"/>
      <c r="T21" s="60"/>
      <c r="U21" s="88"/>
      <c r="V21" s="82"/>
      <c r="W21" s="60"/>
      <c r="X21" s="88"/>
      <c r="Y21" s="82"/>
      <c r="Z21" s="60"/>
      <c r="AA21" s="88"/>
      <c r="AB21" s="82"/>
      <c r="AC21" s="60"/>
      <c r="AD21" s="88"/>
      <c r="AE21" s="82"/>
      <c r="AF21" s="60"/>
      <c r="AG21" s="88"/>
      <c r="AH21" s="82"/>
      <c r="AI21" s="60"/>
      <c r="AJ21" s="88"/>
      <c r="AK21" s="82"/>
      <c r="AL21" s="60"/>
      <c r="AM21" s="88"/>
      <c r="AN21" s="82"/>
      <c r="AO21" s="60"/>
      <c r="AP21" s="95"/>
      <c r="AQ21" s="82"/>
      <c r="AR21" s="56"/>
      <c r="AS21" s="104"/>
      <c r="AT21" s="134"/>
      <c r="AU21" s="156"/>
      <c r="AV21" s="42"/>
      <c r="AW21" s="42"/>
      <c r="AX21" s="101"/>
    </row>
    <row r="22" spans="1:50" s="247" customFormat="1" ht="13.5">
      <c r="A22" s="254" t="s">
        <v>55</v>
      </c>
      <c r="B22" s="255" t="s">
        <v>56</v>
      </c>
      <c r="C22" s="256" t="s">
        <v>57</v>
      </c>
      <c r="D22" s="257" t="s">
        <v>58</v>
      </c>
      <c r="E22" s="258" t="s">
        <v>59</v>
      </c>
      <c r="F22" s="259" t="s">
        <v>60</v>
      </c>
      <c r="G22" s="260" t="s">
        <v>61</v>
      </c>
      <c r="H22" s="261" t="s">
        <v>62</v>
      </c>
      <c r="I22" s="262" t="s">
        <v>63</v>
      </c>
      <c r="J22" s="260" t="s">
        <v>64</v>
      </c>
      <c r="K22" s="263" t="s">
        <v>65</v>
      </c>
      <c r="L22" s="262" t="s">
        <v>66</v>
      </c>
      <c r="M22" s="260" t="s">
        <v>67</v>
      </c>
      <c r="N22" s="261" t="s">
        <v>68</v>
      </c>
      <c r="O22" s="262" t="s">
        <v>69</v>
      </c>
      <c r="P22" s="260" t="s">
        <v>70</v>
      </c>
      <c r="Q22" s="261" t="s">
        <v>71</v>
      </c>
      <c r="R22" s="262" t="s">
        <v>72</v>
      </c>
      <c r="S22" s="260" t="s">
        <v>73</v>
      </c>
      <c r="T22" s="261" t="s">
        <v>74</v>
      </c>
      <c r="U22" s="262" t="s">
        <v>75</v>
      </c>
      <c r="V22" s="260" t="s">
        <v>76</v>
      </c>
      <c r="W22" s="261" t="s">
        <v>77</v>
      </c>
      <c r="X22" s="262" t="s">
        <v>78</v>
      </c>
      <c r="Y22" s="260" t="s">
        <v>79</v>
      </c>
      <c r="Z22" s="261" t="s">
        <v>80</v>
      </c>
      <c r="AA22" s="262" t="s">
        <v>81</v>
      </c>
      <c r="AB22" s="260" t="s">
        <v>82</v>
      </c>
      <c r="AC22" s="261" t="s">
        <v>83</v>
      </c>
      <c r="AD22" s="262" t="s">
        <v>84</v>
      </c>
      <c r="AE22" s="260" t="s">
        <v>85</v>
      </c>
      <c r="AF22" s="261" t="s">
        <v>86</v>
      </c>
      <c r="AG22" s="262" t="s">
        <v>87</v>
      </c>
      <c r="AH22" s="260" t="s">
        <v>88</v>
      </c>
      <c r="AI22" s="261" t="s">
        <v>89</v>
      </c>
      <c r="AJ22" s="262" t="s">
        <v>90</v>
      </c>
      <c r="AK22" s="260" t="s">
        <v>91</v>
      </c>
      <c r="AL22" s="261" t="s">
        <v>92</v>
      </c>
      <c r="AM22" s="262" t="s">
        <v>93</v>
      </c>
      <c r="AN22" s="260" t="s">
        <v>94</v>
      </c>
      <c r="AO22" s="261" t="s">
        <v>95</v>
      </c>
      <c r="AP22" s="264" t="s">
        <v>96</v>
      </c>
      <c r="AQ22" s="265" t="s">
        <v>97</v>
      </c>
      <c r="AR22" s="266" t="s">
        <v>98</v>
      </c>
      <c r="AS22" s="267" t="s">
        <v>99</v>
      </c>
      <c r="AT22" s="268" t="s">
        <v>100</v>
      </c>
      <c r="AU22" s="269" t="s">
        <v>101</v>
      </c>
      <c r="AV22" s="270" t="s">
        <v>102</v>
      </c>
      <c r="AW22" s="271" t="s">
        <v>103</v>
      </c>
      <c r="AX22" s="272" t="s">
        <v>104</v>
      </c>
    </row>
    <row r="23" spans="1:50" ht="13.5">
      <c r="A23" s="289" t="s">
        <v>138</v>
      </c>
      <c r="B23" s="51">
        <v>3456</v>
      </c>
      <c r="C23" s="52" t="s">
        <v>140</v>
      </c>
      <c r="D23" s="72">
        <v>8.77</v>
      </c>
      <c r="E23" s="235">
        <f>IF(D23="","",D23*(1+$C$3/100))</f>
        <v>8.9454</v>
      </c>
      <c r="F23" s="74">
        <v>3866</v>
      </c>
      <c r="G23" s="80">
        <v>435</v>
      </c>
      <c r="H23" s="237">
        <f>IF(F23=0,"",ROUND(F23/G23,2))</f>
        <v>8.89</v>
      </c>
      <c r="I23" s="86">
        <v>3522</v>
      </c>
      <c r="J23" s="80">
        <v>412</v>
      </c>
      <c r="K23" s="239">
        <f>IF(I23=0,"",ROUND(I23/J23,2))</f>
        <v>8.55</v>
      </c>
      <c r="L23" s="238"/>
      <c r="M23" s="236"/>
      <c r="N23" s="237">
        <f>IF(L23=0,"",ROUND(L23/M23,2))</f>
      </c>
      <c r="O23" s="238"/>
      <c r="P23" s="236"/>
      <c r="Q23" s="237">
        <f>IF(O23=0,"",ROUND(O23/P23,2))</f>
      </c>
      <c r="R23" s="238"/>
      <c r="S23" s="236"/>
      <c r="T23" s="237">
        <f>IF(R23=0,"",ROUND(R23/S23,2))</f>
      </c>
      <c r="U23" s="238"/>
      <c r="V23" s="236"/>
      <c r="W23" s="237">
        <f>IF(U23=0,"",ROUND(U23/V23,2))</f>
      </c>
      <c r="X23" s="238"/>
      <c r="Y23" s="236"/>
      <c r="Z23" s="237">
        <f>IF(X23=0,"",ROUND(X23/Y23,2))</f>
      </c>
      <c r="AA23" s="238"/>
      <c r="AB23" s="236"/>
      <c r="AC23" s="237">
        <f>IF(AA23=0,"",ROUND(AA23/AB23,2))</f>
      </c>
      <c r="AD23" s="238"/>
      <c r="AE23" s="236"/>
      <c r="AF23" s="237">
        <f>IF(AD23=0,"",ROUND(AD23/AE23,2))</f>
      </c>
      <c r="AG23" s="238"/>
      <c r="AH23" s="236"/>
      <c r="AI23" s="237">
        <f>IF(AG23=0,"",ROUND(AG23/AH23,2))</f>
      </c>
      <c r="AJ23" s="238"/>
      <c r="AK23" s="236"/>
      <c r="AL23" s="237">
        <f>IF(AJ23=0,"",ROUND(AJ23/AK23,2))</f>
      </c>
      <c r="AM23" s="238"/>
      <c r="AN23" s="236"/>
      <c r="AO23" s="237">
        <f>IF(AM23=0,"",ROUND(AM23/AN23,2))</f>
      </c>
      <c r="AP23" s="240">
        <f>SUM(F23,I23,L23,O23,R23,U23,X23,AA23,AD23,AG23,AJ23,AM23)</f>
        <v>7388</v>
      </c>
      <c r="AQ23" s="241">
        <f>SUM(G23,J23,M23,P23,S23,V23,Y23,AB23,AE23,AH23,AK23,AN23)</f>
        <v>847</v>
      </c>
      <c r="AR23" s="141">
        <f>IF(AP23=0,"",ROUND(AP23/AQ23,2))</f>
        <v>8.72</v>
      </c>
      <c r="AS23" s="242">
        <f t="shared" si="0"/>
        <v>97.48</v>
      </c>
      <c r="AT23" s="243">
        <f>ROUND((AR23-D23)/D23*100,1)</f>
        <v>-0.6</v>
      </c>
      <c r="AU23" s="244"/>
      <c r="AV23" s="245">
        <f>AQ23*AU23</f>
        <v>0</v>
      </c>
      <c r="AW23" s="246"/>
      <c r="AX23" s="291" t="e">
        <f>AV23/AW23%</f>
        <v>#DIV/0!</v>
      </c>
    </row>
    <row r="24" spans="1:50" ht="13.5">
      <c r="A24" s="290" t="s">
        <v>139</v>
      </c>
      <c r="B24" s="179">
        <v>4485</v>
      </c>
      <c r="C24" s="178" t="s">
        <v>141</v>
      </c>
      <c r="D24" s="177">
        <v>8.12</v>
      </c>
      <c r="E24" s="53">
        <f>IF(D24="","",D24*(1+$C$3/100))</f>
        <v>8.282399999999999</v>
      </c>
      <c r="F24" s="176">
        <v>2987</v>
      </c>
      <c r="G24" s="174">
        <v>358</v>
      </c>
      <c r="H24" s="143">
        <f>IF(F24=0,"",ROUND(F24/G24,2))</f>
        <v>8.34</v>
      </c>
      <c r="I24" s="175">
        <v>2566</v>
      </c>
      <c r="J24" s="174">
        <v>315</v>
      </c>
      <c r="K24" s="142">
        <f>IF(I24=0,"",ROUND(I24/J24,2))</f>
        <v>8.15</v>
      </c>
      <c r="L24" s="86"/>
      <c r="M24" s="80"/>
      <c r="N24" s="143">
        <f>IF(L24=0,"",ROUND(L24/M24,2))</f>
      </c>
      <c r="O24" s="86"/>
      <c r="P24" s="80"/>
      <c r="Q24" s="143">
        <f>IF(O24=0,"",ROUND(O24/P24,2))</f>
      </c>
      <c r="R24" s="86"/>
      <c r="S24" s="80"/>
      <c r="T24" s="143">
        <f>IF(R24=0,"",ROUND(R24/S24,2))</f>
      </c>
      <c r="U24" s="86"/>
      <c r="V24" s="80"/>
      <c r="W24" s="143">
        <f>IF(U24=0,"",ROUND(U24/V24,2))</f>
      </c>
      <c r="X24" s="86"/>
      <c r="Y24" s="80"/>
      <c r="Z24" s="143">
        <f>IF(X24=0,"",ROUND(X24/Y24,2))</f>
      </c>
      <c r="AA24" s="86"/>
      <c r="AB24" s="80"/>
      <c r="AC24" s="143">
        <f>IF(AA24=0,"",ROUND(AA24/AB24,2))</f>
      </c>
      <c r="AD24" s="86"/>
      <c r="AE24" s="80"/>
      <c r="AF24" s="143">
        <f>IF(AD24=0,"",ROUND(AD24/AE24,2))</f>
      </c>
      <c r="AG24" s="86"/>
      <c r="AH24" s="80"/>
      <c r="AI24" s="143">
        <f>IF(AG24=0,"",ROUND(AG24/AH24,2))</f>
      </c>
      <c r="AJ24" s="86"/>
      <c r="AK24" s="80"/>
      <c r="AL24" s="143">
        <f>IF(AJ24=0,"",ROUND(AJ24/AK24,2))</f>
      </c>
      <c r="AM24" s="86"/>
      <c r="AN24" s="80"/>
      <c r="AO24" s="143">
        <f>IF(AM24=0,"",ROUND(AM24/AN24,2))</f>
      </c>
      <c r="AP24" s="92">
        <f>SUM(F24,I24,L24,O24,R24,U24,X24,AA24,AD24,AG24,AJ24,AM24)</f>
        <v>5553</v>
      </c>
      <c r="AQ24" s="93">
        <f>SUM(G24,J24,M24,P24,S24,V24,Y24,AB24,AE24,AH24,AK24,AN24)</f>
        <v>673</v>
      </c>
      <c r="AR24" s="141">
        <f>IF(AP24=0,"",ROUND(AP24/AQ24,2))</f>
        <v>8.25</v>
      </c>
      <c r="AS24" s="114">
        <f t="shared" si="0"/>
        <v>99.61</v>
      </c>
      <c r="AT24" s="147">
        <f>ROUND((AR24-D24)/D24*100,1)</f>
        <v>1.6</v>
      </c>
      <c r="AU24" s="157"/>
      <c r="AV24" s="7">
        <f>AQ24*AU24</f>
        <v>0</v>
      </c>
      <c r="AW24" s="6"/>
      <c r="AX24" s="253" t="e">
        <f>AV24/AW24%</f>
        <v>#DIV/0!</v>
      </c>
    </row>
    <row r="25" spans="1:50" ht="13.5">
      <c r="A25" s="273" t="s">
        <v>36</v>
      </c>
      <c r="B25" s="274"/>
      <c r="C25" s="275"/>
      <c r="D25" s="276">
        <f>IF(COUNT(D23:D24)=0,"",SUM(D23:D24)/COUNT(D23:D24))</f>
        <v>8.445</v>
      </c>
      <c r="E25" s="277">
        <f>IF(D25="","",D25*(1+$C$3/100))</f>
        <v>8.613900000000001</v>
      </c>
      <c r="F25" s="278">
        <f>SUM(F23:F24)</f>
        <v>6853</v>
      </c>
      <c r="G25" s="279">
        <f>SUM(G23:G24)</f>
        <v>793</v>
      </c>
      <c r="H25" s="280">
        <f>IF(F25=0,"",ROUND(F25/G25,2))</f>
        <v>8.64</v>
      </c>
      <c r="I25" s="281">
        <f>SUM(I23:I24)</f>
        <v>6088</v>
      </c>
      <c r="J25" s="279">
        <f>SUM(J23:J24)</f>
        <v>727</v>
      </c>
      <c r="K25" s="282">
        <f>IF(I25=0,"",ROUND(I25/J25,2))</f>
        <v>8.37</v>
      </c>
      <c r="L25" s="281">
        <f>SUM(L23:L24)</f>
        <v>0</v>
      </c>
      <c r="M25" s="279">
        <f>SUM(M23:M24)</f>
        <v>0</v>
      </c>
      <c r="N25" s="280">
        <f>IF(L25=0,"",ROUND(L25/M25,2))</f>
      </c>
      <c r="O25" s="281">
        <f>SUM(O23:O24)</f>
        <v>0</v>
      </c>
      <c r="P25" s="279">
        <f>SUM(P23:P24)</f>
        <v>0</v>
      </c>
      <c r="Q25" s="280">
        <f>IF(O25=0,"",ROUND(O25/P25,2))</f>
      </c>
      <c r="R25" s="281">
        <f>SUM(R23:R24)</f>
        <v>0</v>
      </c>
      <c r="S25" s="279">
        <f>SUM(S23:S24)</f>
        <v>0</v>
      </c>
      <c r="T25" s="280">
        <f>IF(R25=0,"",ROUND(R25/S25,2))</f>
      </c>
      <c r="U25" s="281">
        <f>SUM(U23:U24)</f>
        <v>0</v>
      </c>
      <c r="V25" s="279">
        <f>SUM(V23:V24)</f>
        <v>0</v>
      </c>
      <c r="W25" s="280">
        <f>IF(U25=0,"",ROUND(U25/V25,2))</f>
      </c>
      <c r="X25" s="281">
        <f>SUM(X23:X24)</f>
        <v>0</v>
      </c>
      <c r="Y25" s="279">
        <f>SUM(Y23:Y24)</f>
        <v>0</v>
      </c>
      <c r="Z25" s="280">
        <f>IF(X25=0,"",ROUND(X25/Y25,2))</f>
      </c>
      <c r="AA25" s="281">
        <f>SUM(AA23:AA24)</f>
        <v>0</v>
      </c>
      <c r="AB25" s="279">
        <f>SUM(AB23:AB24)</f>
        <v>0</v>
      </c>
      <c r="AC25" s="280">
        <f>IF(AA25=0,"",ROUND(AA25/AB25,2))</f>
      </c>
      <c r="AD25" s="281">
        <f>SUM(AD23:AD24)</f>
        <v>0</v>
      </c>
      <c r="AE25" s="279">
        <f>SUM(AE23:AE24)</f>
        <v>0</v>
      </c>
      <c r="AF25" s="280">
        <f>IF(AD25=0,"",ROUND(AD25/AE25,2))</f>
      </c>
      <c r="AG25" s="281">
        <f>SUM(AG23:AG24)</f>
        <v>0</v>
      </c>
      <c r="AH25" s="279">
        <f>SUM(AH23:AH24)</f>
        <v>0</v>
      </c>
      <c r="AI25" s="280">
        <f>IF(AG25=0,"",ROUND(AG25/AH25,2))</f>
      </c>
      <c r="AJ25" s="281">
        <f>SUM(AJ23:AJ24)</f>
        <v>0</v>
      </c>
      <c r="AK25" s="279">
        <f>SUM(AK23:AK24)</f>
        <v>0</v>
      </c>
      <c r="AL25" s="280">
        <f>IF(AJ25=0,"",ROUND(AJ25/AK25,2))</f>
      </c>
      <c r="AM25" s="281">
        <f>SUM(AM23:AM24)</f>
        <v>0</v>
      </c>
      <c r="AN25" s="279">
        <f>SUM(AN23:AN24)</f>
        <v>0</v>
      </c>
      <c r="AO25" s="280">
        <f>IF(AM25=0,"",ROUND(AM25/AN25,2))</f>
      </c>
      <c r="AP25" s="283">
        <f>SUM(AP23:AP24)</f>
        <v>12941</v>
      </c>
      <c r="AQ25" s="279">
        <f>SUM(AQ23:AQ24)</f>
        <v>1520</v>
      </c>
      <c r="AR25" s="230">
        <f>IF(AP25=0,"",ROUND(AP25/AQ25,2))</f>
        <v>8.51</v>
      </c>
      <c r="AS25" s="284">
        <f t="shared" si="0"/>
        <v>98.79</v>
      </c>
      <c r="AT25" s="285">
        <f>ROUND((AR25-D25)/D25*100,1)</f>
        <v>0.8</v>
      </c>
      <c r="AU25" s="286"/>
      <c r="AV25" s="287">
        <f>SUM(AV23:AV24)</f>
        <v>0</v>
      </c>
      <c r="AW25" s="287">
        <f>SUM(AW23:AW24)</f>
        <v>0</v>
      </c>
      <c r="AX25" s="288" t="e">
        <f>AV25/AW25%</f>
        <v>#DIV/0!</v>
      </c>
    </row>
    <row r="26" spans="1:50" ht="13.5">
      <c r="A26" s="47"/>
      <c r="B26" s="4"/>
      <c r="C26" s="28"/>
      <c r="D26" s="55"/>
      <c r="E26" s="56"/>
      <c r="F26" s="76"/>
      <c r="G26" s="82"/>
      <c r="H26" s="60"/>
      <c r="I26" s="88"/>
      <c r="J26" s="82"/>
      <c r="K26" s="65"/>
      <c r="L26" s="88"/>
      <c r="M26" s="82"/>
      <c r="N26" s="60"/>
      <c r="O26" s="88"/>
      <c r="P26" s="82"/>
      <c r="Q26" s="60"/>
      <c r="R26" s="88"/>
      <c r="S26" s="82"/>
      <c r="T26" s="60"/>
      <c r="U26" s="88"/>
      <c r="V26" s="82"/>
      <c r="W26" s="60"/>
      <c r="X26" s="88"/>
      <c r="Y26" s="82"/>
      <c r="Z26" s="60"/>
      <c r="AA26" s="88"/>
      <c r="AB26" s="82"/>
      <c r="AC26" s="60"/>
      <c r="AD26" s="88"/>
      <c r="AE26" s="82"/>
      <c r="AF26" s="60"/>
      <c r="AG26" s="88"/>
      <c r="AH26" s="82"/>
      <c r="AI26" s="60"/>
      <c r="AJ26" s="88"/>
      <c r="AK26" s="82"/>
      <c r="AL26" s="60"/>
      <c r="AM26" s="88"/>
      <c r="AN26" s="82"/>
      <c r="AO26" s="60"/>
      <c r="AP26" s="95"/>
      <c r="AQ26" s="82"/>
      <c r="AR26" s="56"/>
      <c r="AS26" s="104"/>
      <c r="AT26" s="134"/>
      <c r="AU26" s="156"/>
      <c r="AV26" s="42"/>
      <c r="AW26" s="42"/>
      <c r="AX26" s="101"/>
    </row>
    <row r="27" spans="1:50" s="234" customFormat="1" ht="13.5">
      <c r="A27" s="50" t="s">
        <v>11</v>
      </c>
      <c r="B27" s="4"/>
      <c r="C27" s="28"/>
      <c r="D27" s="55"/>
      <c r="E27" s="56"/>
      <c r="F27" s="76"/>
      <c r="G27" s="82"/>
      <c r="H27" s="60"/>
      <c r="I27" s="88"/>
      <c r="J27" s="82"/>
      <c r="K27" s="65"/>
      <c r="L27" s="88"/>
      <c r="M27" s="82"/>
      <c r="N27" s="60"/>
      <c r="O27" s="88"/>
      <c r="P27" s="82"/>
      <c r="Q27" s="60"/>
      <c r="R27" s="88"/>
      <c r="S27" s="82"/>
      <c r="T27" s="60"/>
      <c r="U27" s="88"/>
      <c r="V27" s="82"/>
      <c r="W27" s="60"/>
      <c r="X27" s="88"/>
      <c r="Y27" s="82"/>
      <c r="Z27" s="60"/>
      <c r="AA27" s="88"/>
      <c r="AB27" s="82"/>
      <c r="AC27" s="60"/>
      <c r="AD27" s="88"/>
      <c r="AE27" s="82"/>
      <c r="AF27" s="60"/>
      <c r="AG27" s="88"/>
      <c r="AH27" s="82"/>
      <c r="AI27" s="60"/>
      <c r="AJ27" s="88"/>
      <c r="AK27" s="82"/>
      <c r="AL27" s="60"/>
      <c r="AM27" s="88"/>
      <c r="AN27" s="82"/>
      <c r="AO27" s="60"/>
      <c r="AP27" s="95"/>
      <c r="AQ27" s="82"/>
      <c r="AR27" s="56"/>
      <c r="AS27" s="104"/>
      <c r="AT27" s="134"/>
      <c r="AU27" s="156"/>
      <c r="AV27" s="42"/>
      <c r="AW27" s="42"/>
      <c r="AX27" s="101"/>
    </row>
    <row r="28" spans="1:50" ht="13.5">
      <c r="A28" s="254" t="s">
        <v>55</v>
      </c>
      <c r="B28" s="255" t="s">
        <v>56</v>
      </c>
      <c r="C28" s="256" t="s">
        <v>57</v>
      </c>
      <c r="D28" s="257" t="s">
        <v>58</v>
      </c>
      <c r="E28" s="258" t="s">
        <v>59</v>
      </c>
      <c r="F28" s="259" t="s">
        <v>60</v>
      </c>
      <c r="G28" s="260" t="s">
        <v>61</v>
      </c>
      <c r="H28" s="261" t="s">
        <v>62</v>
      </c>
      <c r="I28" s="262" t="s">
        <v>63</v>
      </c>
      <c r="J28" s="260" t="s">
        <v>64</v>
      </c>
      <c r="K28" s="263" t="s">
        <v>65</v>
      </c>
      <c r="L28" s="262" t="s">
        <v>66</v>
      </c>
      <c r="M28" s="260" t="s">
        <v>67</v>
      </c>
      <c r="N28" s="261" t="s">
        <v>68</v>
      </c>
      <c r="O28" s="262" t="s">
        <v>69</v>
      </c>
      <c r="P28" s="260" t="s">
        <v>70</v>
      </c>
      <c r="Q28" s="261" t="s">
        <v>71</v>
      </c>
      <c r="R28" s="262" t="s">
        <v>72</v>
      </c>
      <c r="S28" s="260" t="s">
        <v>73</v>
      </c>
      <c r="T28" s="261" t="s">
        <v>74</v>
      </c>
      <c r="U28" s="262" t="s">
        <v>75</v>
      </c>
      <c r="V28" s="260" t="s">
        <v>76</v>
      </c>
      <c r="W28" s="261" t="s">
        <v>77</v>
      </c>
      <c r="X28" s="262" t="s">
        <v>78</v>
      </c>
      <c r="Y28" s="260" t="s">
        <v>79</v>
      </c>
      <c r="Z28" s="261" t="s">
        <v>80</v>
      </c>
      <c r="AA28" s="262" t="s">
        <v>81</v>
      </c>
      <c r="AB28" s="260" t="s">
        <v>82</v>
      </c>
      <c r="AC28" s="261" t="s">
        <v>83</v>
      </c>
      <c r="AD28" s="262" t="s">
        <v>84</v>
      </c>
      <c r="AE28" s="260" t="s">
        <v>85</v>
      </c>
      <c r="AF28" s="261" t="s">
        <v>86</v>
      </c>
      <c r="AG28" s="262" t="s">
        <v>87</v>
      </c>
      <c r="AH28" s="260" t="s">
        <v>88</v>
      </c>
      <c r="AI28" s="261" t="s">
        <v>89</v>
      </c>
      <c r="AJ28" s="262" t="s">
        <v>90</v>
      </c>
      <c r="AK28" s="260" t="s">
        <v>91</v>
      </c>
      <c r="AL28" s="261" t="s">
        <v>92</v>
      </c>
      <c r="AM28" s="262" t="s">
        <v>93</v>
      </c>
      <c r="AN28" s="260" t="s">
        <v>94</v>
      </c>
      <c r="AO28" s="261" t="s">
        <v>95</v>
      </c>
      <c r="AP28" s="264" t="s">
        <v>96</v>
      </c>
      <c r="AQ28" s="265" t="s">
        <v>97</v>
      </c>
      <c r="AR28" s="266" t="s">
        <v>98</v>
      </c>
      <c r="AS28" s="267" t="s">
        <v>99</v>
      </c>
      <c r="AT28" s="268" t="s">
        <v>100</v>
      </c>
      <c r="AU28" s="269" t="s">
        <v>101</v>
      </c>
      <c r="AV28" s="270" t="s">
        <v>102</v>
      </c>
      <c r="AW28" s="271" t="s">
        <v>103</v>
      </c>
      <c r="AX28" s="272" t="s">
        <v>104</v>
      </c>
    </row>
    <row r="29" spans="1:50" ht="13.5">
      <c r="A29" s="289"/>
      <c r="B29" s="51"/>
      <c r="C29" s="52"/>
      <c r="D29" s="72"/>
      <c r="E29" s="53">
        <f>IF(D29="","",D29*(1+$C$3/100))</f>
      </c>
      <c r="F29" s="74"/>
      <c r="G29" s="80"/>
      <c r="H29" s="143">
        <f>IF(F29=0,"",ROUND(F29/G29,2))</f>
      </c>
      <c r="I29" s="86"/>
      <c r="J29" s="80"/>
      <c r="K29" s="142">
        <f>IF(I29=0,"",ROUND(I29/J29,2))</f>
      </c>
      <c r="L29" s="86"/>
      <c r="M29" s="80"/>
      <c r="N29" s="143">
        <f>IF(L29=0,"",ROUND(L29/M29,2))</f>
      </c>
      <c r="O29" s="86"/>
      <c r="P29" s="80"/>
      <c r="Q29" s="143">
        <f>IF(O29=0,"",ROUND(O29/P29,2))</f>
      </c>
      <c r="R29" s="86"/>
      <c r="S29" s="80"/>
      <c r="T29" s="143">
        <f>IF(R29=0,"",ROUND(R29/S29,2))</f>
      </c>
      <c r="U29" s="86"/>
      <c r="V29" s="80"/>
      <c r="W29" s="143">
        <f>IF(U29=0,"",ROUND(U29/V29,2))</f>
      </c>
      <c r="X29" s="86"/>
      <c r="Y29" s="80"/>
      <c r="Z29" s="143">
        <f>IF(X29=0,"",ROUND(X29/Y29,2))</f>
      </c>
      <c r="AA29" s="86"/>
      <c r="AB29" s="80"/>
      <c r="AC29" s="143">
        <f>IF(AA29=0,"",ROUND(AA29/AB29,2))</f>
      </c>
      <c r="AD29" s="86"/>
      <c r="AE29" s="80"/>
      <c r="AF29" s="143">
        <f>IF(AD29=0,"",ROUND(AD29/AE29,2))</f>
      </c>
      <c r="AG29" s="86"/>
      <c r="AH29" s="80"/>
      <c r="AI29" s="143">
        <f>IF(AG29=0,"",ROUND(AG29/AH29,2))</f>
      </c>
      <c r="AJ29" s="86"/>
      <c r="AK29" s="80"/>
      <c r="AL29" s="143">
        <f>IF(AJ29=0,"",ROUND(AJ29/AK29,2))</f>
      </c>
      <c r="AM29" s="86"/>
      <c r="AN29" s="80"/>
      <c r="AO29" s="143">
        <f>IF(AM29=0,"",ROUND(AM29/AN29,2))</f>
      </c>
      <c r="AP29" s="92">
        <f>SUM(F29,I29,L29,O29,R29,U29,X29,AA29,AD29,AG29,AJ29,AM29)</f>
        <v>0</v>
      </c>
      <c r="AQ29" s="93">
        <f>SUM(G29,J29,M29,P29,S29,V29,Y29,AB29,AE29,AH29,AK29,AN29)</f>
        <v>0</v>
      </c>
      <c r="AR29" s="141">
        <f>IF(AP29=0,"",ROUND(AP29/AQ29,2))</f>
      </c>
      <c r="AS29" s="114">
        <f t="shared" si="0"/>
      </c>
      <c r="AT29" s="147" t="e">
        <f>ROUND((AR29-D29)/D29*100,1)</f>
        <v>#VALUE!</v>
      </c>
      <c r="AU29" s="157"/>
      <c r="AV29" s="7">
        <f>AQ29*AU29</f>
        <v>0</v>
      </c>
      <c r="AW29" s="6"/>
      <c r="AX29" s="253" t="e">
        <f>AV29/AW29%</f>
        <v>#DIV/0!</v>
      </c>
    </row>
    <row r="30" spans="1:50" ht="13.5">
      <c r="A30" s="292"/>
      <c r="B30" s="293"/>
      <c r="C30" s="294"/>
      <c r="D30" s="295"/>
      <c r="E30" s="296">
        <f>IF(D30="","",D30*(1+$C$3/100))</f>
      </c>
      <c r="F30" s="297"/>
      <c r="G30" s="298"/>
      <c r="H30" s="299">
        <f>IF(F30=0,"",ROUND(F30/G30,2))</f>
      </c>
      <c r="I30" s="300"/>
      <c r="J30" s="298"/>
      <c r="K30" s="301">
        <f>IF(I30=0,"",ROUND(I30/J30,2))</f>
      </c>
      <c r="L30" s="300"/>
      <c r="M30" s="298"/>
      <c r="N30" s="299">
        <f>IF(L30=0,"",ROUND(L30/M30,2))</f>
      </c>
      <c r="O30" s="300"/>
      <c r="P30" s="298"/>
      <c r="Q30" s="299">
        <f>IF(O30=0,"",ROUND(O30/P30,2))</f>
      </c>
      <c r="R30" s="300"/>
      <c r="S30" s="298"/>
      <c r="T30" s="299">
        <f>IF(R30=0,"",ROUND(R30/S30,2))</f>
      </c>
      <c r="U30" s="300"/>
      <c r="V30" s="298"/>
      <c r="W30" s="299">
        <f>IF(U30=0,"",ROUND(U30/V30,2))</f>
      </c>
      <c r="X30" s="300"/>
      <c r="Y30" s="298"/>
      <c r="Z30" s="299">
        <f>IF(X30=0,"",ROUND(X30/Y30,2))</f>
      </c>
      <c r="AA30" s="300"/>
      <c r="AB30" s="298"/>
      <c r="AC30" s="299">
        <f>IF(AA30=0,"",ROUND(AA30/AB30,2))</f>
      </c>
      <c r="AD30" s="300"/>
      <c r="AE30" s="298"/>
      <c r="AF30" s="299">
        <f>IF(AD30=0,"",ROUND(AD30/AE30,2))</f>
      </c>
      <c r="AG30" s="300"/>
      <c r="AH30" s="298"/>
      <c r="AI30" s="299">
        <f>IF(AG30=0,"",ROUND(AG30/AH30,2))</f>
      </c>
      <c r="AJ30" s="300"/>
      <c r="AK30" s="298"/>
      <c r="AL30" s="299">
        <f>IF(AJ30=0,"",ROUND(AJ30/AK30,2))</f>
      </c>
      <c r="AM30" s="300"/>
      <c r="AN30" s="298"/>
      <c r="AO30" s="299">
        <f>IF(AM30=0,"",ROUND(AM30/AN30,2))</f>
      </c>
      <c r="AP30" s="302">
        <f>SUM(F30,I30,L30,O30,R30,U30,X30,AA30,AD30,AG30,AJ30,AM30)</f>
        <v>0</v>
      </c>
      <c r="AQ30" s="303">
        <f>SUM(G30,J30,M30,P30,S30,V30,Y30,AB30,AE30,AH30,AK30,AN30)</f>
        <v>0</v>
      </c>
      <c r="AR30" s="304">
        <f>IF(AP30=0,"",ROUND(AP30/AQ30,2))</f>
      </c>
      <c r="AS30" s="305">
        <f t="shared" si="0"/>
      </c>
      <c r="AT30" s="306" t="e">
        <f>ROUND((AR30-D30)/D30*100,1)</f>
        <v>#VALUE!</v>
      </c>
      <c r="AU30" s="307"/>
      <c r="AV30" s="308">
        <f>AQ30*AU30</f>
        <v>0</v>
      </c>
      <c r="AW30" s="309"/>
      <c r="AX30" s="310" t="e">
        <f>AV30/AW30%</f>
        <v>#DIV/0!</v>
      </c>
    </row>
    <row r="31" spans="1:50" ht="13.5">
      <c r="A31" s="31" t="s">
        <v>36</v>
      </c>
      <c r="B31" s="30"/>
      <c r="C31" s="32"/>
      <c r="D31" s="249">
        <f>IF(COUNT(D29:D30)=0,"",SUM(D29:D30)/COUNT(D29:D30))</f>
      </c>
      <c r="E31" s="54">
        <f>IF(D31="","",D31*(1+$C$3/100))</f>
      </c>
      <c r="F31" s="75">
        <f>SUM(F29:F30)</f>
        <v>0</v>
      </c>
      <c r="G31" s="81">
        <f>SUM(G29:G30)</f>
        <v>0</v>
      </c>
      <c r="H31" s="61">
        <f>IF(F31=0,"",ROUND(F31/G31,2))</f>
      </c>
      <c r="I31" s="87">
        <f>SUM(I29:I30)</f>
        <v>0</v>
      </c>
      <c r="J31" s="81">
        <f>SUM(J29:J30)</f>
        <v>0</v>
      </c>
      <c r="K31" s="66">
        <f>IF(I31=0,"",ROUND(I31/J31,2))</f>
      </c>
      <c r="L31" s="87">
        <f>SUM(L29:L30)</f>
        <v>0</v>
      </c>
      <c r="M31" s="81">
        <f>SUM(M29:M30)</f>
        <v>0</v>
      </c>
      <c r="N31" s="61">
        <f>IF(L31=0,"",ROUND(L31/M31,2))</f>
      </c>
      <c r="O31" s="87">
        <f>SUM(O29:O30)</f>
        <v>0</v>
      </c>
      <c r="P31" s="81">
        <f>SUM(P29:P30)</f>
        <v>0</v>
      </c>
      <c r="Q31" s="61">
        <f>IF(O31=0,"",ROUND(O31/P31,2))</f>
      </c>
      <c r="R31" s="87">
        <f>SUM(R29:R30)</f>
        <v>0</v>
      </c>
      <c r="S31" s="81">
        <f>SUM(S29:S30)</f>
        <v>0</v>
      </c>
      <c r="T31" s="61">
        <f>IF(R31=0,"",ROUND(R31/S31,2))</f>
      </c>
      <c r="U31" s="87">
        <f>SUM(U29:U30)</f>
        <v>0</v>
      </c>
      <c r="V31" s="81">
        <f>SUM(V29:V30)</f>
        <v>0</v>
      </c>
      <c r="W31" s="61">
        <f>IF(U31=0,"",ROUND(U31/V31,2))</f>
      </c>
      <c r="X31" s="87">
        <f>SUM(X29:X30)</f>
        <v>0</v>
      </c>
      <c r="Y31" s="81">
        <f>SUM(Y29:Y30)</f>
        <v>0</v>
      </c>
      <c r="Z31" s="61">
        <f>IF(X31=0,"",ROUND(X31/Y31,2))</f>
      </c>
      <c r="AA31" s="87">
        <f>SUM(AA29:AA30)</f>
        <v>0</v>
      </c>
      <c r="AB31" s="81">
        <f>SUM(AB29:AB30)</f>
        <v>0</v>
      </c>
      <c r="AC31" s="61">
        <f>IF(AA31=0,"",ROUND(AA31/AB31,2))</f>
      </c>
      <c r="AD31" s="87">
        <f>SUM(AD29:AD30)</f>
        <v>0</v>
      </c>
      <c r="AE31" s="81">
        <f>SUM(AE29:AE30)</f>
        <v>0</v>
      </c>
      <c r="AF31" s="61">
        <f>IF(AD31=0,"",ROUND(AD31/AE31,2))</f>
      </c>
      <c r="AG31" s="87">
        <f>SUM(AG29:AG30)</f>
        <v>0</v>
      </c>
      <c r="AH31" s="81">
        <f>SUM(AH29:AH30)</f>
        <v>0</v>
      </c>
      <c r="AI31" s="61">
        <f>IF(AG31=0,"",ROUND(AG31/AH31,2))</f>
      </c>
      <c r="AJ31" s="87">
        <f>SUM(AJ29:AJ30)</f>
        <v>0</v>
      </c>
      <c r="AK31" s="81">
        <f>SUM(AK29:AK30)</f>
        <v>0</v>
      </c>
      <c r="AL31" s="61">
        <f>IF(AJ31=0,"",ROUND(AJ31/AK31,2))</f>
      </c>
      <c r="AM31" s="87">
        <f>SUM(AM29:AM30)</f>
        <v>0</v>
      </c>
      <c r="AN31" s="81">
        <f>SUM(AN29:AN30)</f>
        <v>0</v>
      </c>
      <c r="AO31" s="61">
        <f>IF(AM31=0,"",ROUND(AM31/AN31,2))</f>
      </c>
      <c r="AP31" s="94">
        <f>SUM(AP29:AP30)</f>
        <v>0</v>
      </c>
      <c r="AQ31" s="81">
        <f>SUM(AQ29:AQ30)</f>
        <v>0</v>
      </c>
      <c r="AR31" s="141">
        <f>IF(AP31=0,"",ROUND(AP31/AQ31,2))</f>
      </c>
      <c r="AS31" s="103">
        <f t="shared" si="0"/>
      </c>
      <c r="AT31" s="148" t="e">
        <f>ROUND((AR31-D31)/D31*100,1)</f>
        <v>#VALUE!</v>
      </c>
      <c r="AU31" s="158"/>
      <c r="AV31" s="33">
        <f>SUM(AV29:AV30)</f>
        <v>0</v>
      </c>
      <c r="AW31" s="33">
        <f>SUM(AW29:AW30)</f>
        <v>0</v>
      </c>
      <c r="AX31" s="102" t="e">
        <f>AV31/AW31%</f>
        <v>#DIV/0!</v>
      </c>
    </row>
    <row r="32" spans="1:50" ht="13.5">
      <c r="A32" s="47"/>
      <c r="B32" s="4"/>
      <c r="C32" s="28"/>
      <c r="D32" s="55"/>
      <c r="E32" s="56"/>
      <c r="F32" s="76"/>
      <c r="G32" s="82"/>
      <c r="H32" s="60"/>
      <c r="I32" s="88"/>
      <c r="J32" s="82"/>
      <c r="K32" s="65"/>
      <c r="L32" s="88"/>
      <c r="M32" s="82"/>
      <c r="N32" s="60"/>
      <c r="O32" s="88"/>
      <c r="P32" s="82"/>
      <c r="Q32" s="60"/>
      <c r="R32" s="88"/>
      <c r="S32" s="82"/>
      <c r="T32" s="60"/>
      <c r="U32" s="88"/>
      <c r="V32" s="82"/>
      <c r="W32" s="60"/>
      <c r="X32" s="88"/>
      <c r="Y32" s="82"/>
      <c r="Z32" s="60"/>
      <c r="AA32" s="88"/>
      <c r="AB32" s="82"/>
      <c r="AC32" s="60"/>
      <c r="AD32" s="88"/>
      <c r="AE32" s="82"/>
      <c r="AF32" s="60"/>
      <c r="AG32" s="88"/>
      <c r="AH32" s="82"/>
      <c r="AI32" s="60"/>
      <c r="AJ32" s="88"/>
      <c r="AK32" s="82"/>
      <c r="AL32" s="60"/>
      <c r="AM32" s="88"/>
      <c r="AN32" s="82"/>
      <c r="AO32" s="60"/>
      <c r="AP32" s="95"/>
      <c r="AQ32" s="82"/>
      <c r="AR32" s="56"/>
      <c r="AS32" s="104"/>
      <c r="AT32" s="134"/>
      <c r="AU32" s="156"/>
      <c r="AV32" s="42"/>
      <c r="AW32" s="42"/>
      <c r="AX32" s="101"/>
    </row>
    <row r="33" spans="1:50" s="234" customFormat="1" ht="13.5">
      <c r="A33" s="50" t="s">
        <v>38</v>
      </c>
      <c r="B33" s="4"/>
      <c r="C33" s="28"/>
      <c r="D33" s="55"/>
      <c r="E33" s="56"/>
      <c r="F33" s="76"/>
      <c r="G33" s="82"/>
      <c r="H33" s="60"/>
      <c r="I33" s="88"/>
      <c r="J33" s="82"/>
      <c r="K33" s="65"/>
      <c r="L33" s="88"/>
      <c r="M33" s="82"/>
      <c r="N33" s="60"/>
      <c r="O33" s="88"/>
      <c r="P33" s="82"/>
      <c r="Q33" s="60"/>
      <c r="R33" s="144"/>
      <c r="S33" s="82"/>
      <c r="T33" s="60"/>
      <c r="U33" s="88"/>
      <c r="V33" s="82"/>
      <c r="W33" s="60"/>
      <c r="X33" s="88"/>
      <c r="Y33" s="82"/>
      <c r="Z33" s="60"/>
      <c r="AA33" s="88"/>
      <c r="AB33" s="82"/>
      <c r="AC33" s="60"/>
      <c r="AD33" s="88"/>
      <c r="AE33" s="82"/>
      <c r="AF33" s="60"/>
      <c r="AG33" s="88"/>
      <c r="AH33" s="82"/>
      <c r="AI33" s="60"/>
      <c r="AJ33" s="88"/>
      <c r="AK33" s="82"/>
      <c r="AL33" s="60"/>
      <c r="AM33" s="88"/>
      <c r="AN33" s="82"/>
      <c r="AO33" s="60"/>
      <c r="AP33" s="95"/>
      <c r="AQ33" s="82"/>
      <c r="AR33" s="56"/>
      <c r="AS33" s="104"/>
      <c r="AT33" s="134"/>
      <c r="AU33" s="156"/>
      <c r="AV33" s="42"/>
      <c r="AW33" s="42"/>
      <c r="AX33" s="101"/>
    </row>
    <row r="34" spans="1:50" ht="13.5">
      <c r="A34" s="254" t="s">
        <v>55</v>
      </c>
      <c r="B34" s="255" t="s">
        <v>56</v>
      </c>
      <c r="C34" s="256" t="s">
        <v>57</v>
      </c>
      <c r="D34" s="257" t="s">
        <v>58</v>
      </c>
      <c r="E34" s="258" t="s">
        <v>59</v>
      </c>
      <c r="F34" s="259" t="s">
        <v>60</v>
      </c>
      <c r="G34" s="260" t="s">
        <v>61</v>
      </c>
      <c r="H34" s="261" t="s">
        <v>62</v>
      </c>
      <c r="I34" s="262" t="s">
        <v>63</v>
      </c>
      <c r="J34" s="260" t="s">
        <v>64</v>
      </c>
      <c r="K34" s="263" t="s">
        <v>65</v>
      </c>
      <c r="L34" s="262" t="s">
        <v>66</v>
      </c>
      <c r="M34" s="260" t="s">
        <v>67</v>
      </c>
      <c r="N34" s="261" t="s">
        <v>68</v>
      </c>
      <c r="O34" s="262" t="s">
        <v>69</v>
      </c>
      <c r="P34" s="260" t="s">
        <v>70</v>
      </c>
      <c r="Q34" s="261" t="s">
        <v>71</v>
      </c>
      <c r="R34" s="262" t="s">
        <v>72</v>
      </c>
      <c r="S34" s="260" t="s">
        <v>73</v>
      </c>
      <c r="T34" s="261" t="s">
        <v>74</v>
      </c>
      <c r="U34" s="262" t="s">
        <v>75</v>
      </c>
      <c r="V34" s="260" t="s">
        <v>76</v>
      </c>
      <c r="W34" s="261" t="s">
        <v>77</v>
      </c>
      <c r="X34" s="262" t="s">
        <v>78</v>
      </c>
      <c r="Y34" s="260" t="s">
        <v>79</v>
      </c>
      <c r="Z34" s="261" t="s">
        <v>80</v>
      </c>
      <c r="AA34" s="262" t="s">
        <v>81</v>
      </c>
      <c r="AB34" s="260" t="s">
        <v>82</v>
      </c>
      <c r="AC34" s="261" t="s">
        <v>83</v>
      </c>
      <c r="AD34" s="262" t="s">
        <v>84</v>
      </c>
      <c r="AE34" s="260" t="s">
        <v>85</v>
      </c>
      <c r="AF34" s="261" t="s">
        <v>86</v>
      </c>
      <c r="AG34" s="262" t="s">
        <v>87</v>
      </c>
      <c r="AH34" s="260" t="s">
        <v>88</v>
      </c>
      <c r="AI34" s="261" t="s">
        <v>89</v>
      </c>
      <c r="AJ34" s="262" t="s">
        <v>90</v>
      </c>
      <c r="AK34" s="260" t="s">
        <v>91</v>
      </c>
      <c r="AL34" s="261" t="s">
        <v>92</v>
      </c>
      <c r="AM34" s="262" t="s">
        <v>93</v>
      </c>
      <c r="AN34" s="260" t="s">
        <v>94</v>
      </c>
      <c r="AO34" s="261" t="s">
        <v>95</v>
      </c>
      <c r="AP34" s="264" t="s">
        <v>96</v>
      </c>
      <c r="AQ34" s="265" t="s">
        <v>97</v>
      </c>
      <c r="AR34" s="266" t="s">
        <v>98</v>
      </c>
      <c r="AS34" s="267" t="s">
        <v>99</v>
      </c>
      <c r="AT34" s="268" t="s">
        <v>100</v>
      </c>
      <c r="AU34" s="269" t="s">
        <v>101</v>
      </c>
      <c r="AV34" s="270" t="s">
        <v>102</v>
      </c>
      <c r="AW34" s="271" t="s">
        <v>103</v>
      </c>
      <c r="AX34" s="272" t="s">
        <v>104</v>
      </c>
    </row>
    <row r="35" spans="1:50" ht="13.5">
      <c r="A35" s="289"/>
      <c r="B35" s="51"/>
      <c r="C35" s="52"/>
      <c r="D35" s="72"/>
      <c r="E35" s="53">
        <f>IF(D35="","",D35*(1+$C$3/100))</f>
      </c>
      <c r="F35" s="74"/>
      <c r="G35" s="80"/>
      <c r="H35" s="143">
        <f>IF(F35=0,"",ROUND(F35/G35,2))</f>
      </c>
      <c r="I35" s="86"/>
      <c r="J35" s="80"/>
      <c r="K35" s="142">
        <f>IF(I35=0,"",ROUND(I35/J35,2))</f>
      </c>
      <c r="L35" s="86"/>
      <c r="M35" s="80"/>
      <c r="N35" s="143">
        <f>IF(L35=0,"",ROUND(L35/M35,2))</f>
      </c>
      <c r="O35" s="86"/>
      <c r="P35" s="80"/>
      <c r="Q35" s="143">
        <f>IF(O35=0,"",ROUND(O35/P35,2))</f>
      </c>
      <c r="R35" s="86"/>
      <c r="S35" s="80"/>
      <c r="T35" s="143">
        <f>IF(R35=0,"",ROUND(R35/S35,2))</f>
      </c>
      <c r="U35" s="86"/>
      <c r="V35" s="80"/>
      <c r="W35" s="143">
        <f>IF(U35=0,"",ROUND(U35/V35,2))</f>
      </c>
      <c r="X35" s="86"/>
      <c r="Y35" s="80"/>
      <c r="Z35" s="143">
        <f>IF(X35=0,"",ROUND(X35/Y35,2))</f>
      </c>
      <c r="AA35" s="86"/>
      <c r="AB35" s="80"/>
      <c r="AC35" s="143">
        <f>IF(AA35=0,"",ROUND(AA35/AB35,2))</f>
      </c>
      <c r="AD35" s="86"/>
      <c r="AE35" s="80"/>
      <c r="AF35" s="143">
        <f>IF(AD35=0,"",ROUND(AD35/AE35,2))</f>
      </c>
      <c r="AG35" s="86"/>
      <c r="AH35" s="80"/>
      <c r="AI35" s="143">
        <f>IF(AG35=0,"",ROUND(AG35/AH35,2))</f>
      </c>
      <c r="AJ35" s="86"/>
      <c r="AK35" s="80"/>
      <c r="AL35" s="143">
        <f>IF(AJ35=0,"",ROUND(AJ35/AK35,2))</f>
      </c>
      <c r="AM35" s="86"/>
      <c r="AN35" s="80"/>
      <c r="AO35" s="143">
        <f>IF(AM35=0,"",ROUND(AM35/AN35,2))</f>
      </c>
      <c r="AP35" s="92">
        <f>SUM(F35,I35,L35,O35,R35,U35,X35,AA35,AD35,AG35,AJ35,AM35)</f>
        <v>0</v>
      </c>
      <c r="AQ35" s="93">
        <f>SUM(G35,J35,M35,P35,S35,V35,Y35,AB35,AE35,AH35,AK35,AN35)</f>
        <v>0</v>
      </c>
      <c r="AR35" s="141">
        <f>IF(AP35=0,"",ROUND(AP35/AQ35,2))</f>
      </c>
      <c r="AS35" s="114">
        <f t="shared" si="0"/>
      </c>
      <c r="AT35" s="147" t="e">
        <f>ROUND((AR35-D35)/D35*100,1)</f>
        <v>#VALUE!</v>
      </c>
      <c r="AU35" s="157"/>
      <c r="AV35" s="7">
        <f>AQ35*AU35</f>
        <v>0</v>
      </c>
      <c r="AW35" s="6"/>
      <c r="AX35" s="253" t="e">
        <f>AV35/AW35%</f>
        <v>#DIV/0!</v>
      </c>
    </row>
    <row r="36" spans="1:50" ht="13.5">
      <c r="A36" s="292"/>
      <c r="B36" s="293"/>
      <c r="C36" s="294"/>
      <c r="D36" s="295"/>
      <c r="E36" s="296">
        <f>IF(D36="","",D36*(1+$C$3/100))</f>
      </c>
      <c r="F36" s="297"/>
      <c r="G36" s="298"/>
      <c r="H36" s="299">
        <f>IF(F36=0,"",ROUND(F36/G36,2))</f>
      </c>
      <c r="I36" s="300"/>
      <c r="J36" s="298"/>
      <c r="K36" s="301">
        <f>IF(I36=0,"",ROUND(I36/J36,2))</f>
      </c>
      <c r="L36" s="300"/>
      <c r="M36" s="298"/>
      <c r="N36" s="299">
        <f>IF(L36=0,"",ROUND(L36/M36,2))</f>
      </c>
      <c r="O36" s="300"/>
      <c r="P36" s="298"/>
      <c r="Q36" s="299">
        <f>IF(O36=0,"",ROUND(O36/P36,2))</f>
      </c>
      <c r="R36" s="300"/>
      <c r="S36" s="298"/>
      <c r="T36" s="299">
        <f>IF(R36=0,"",ROUND(R36/S36,2))</f>
      </c>
      <c r="U36" s="300"/>
      <c r="V36" s="298"/>
      <c r="W36" s="299">
        <f>IF(U36=0,"",ROUND(U36/V36,2))</f>
      </c>
      <c r="X36" s="300"/>
      <c r="Y36" s="298"/>
      <c r="Z36" s="299">
        <f>IF(X36=0,"",ROUND(X36/Y36,2))</f>
      </c>
      <c r="AA36" s="300"/>
      <c r="AB36" s="298"/>
      <c r="AC36" s="299">
        <f>IF(AA36=0,"",ROUND(AA36/AB36,2))</f>
      </c>
      <c r="AD36" s="300"/>
      <c r="AE36" s="298"/>
      <c r="AF36" s="299">
        <f>IF(AD36=0,"",ROUND(AD36/AE36,2))</f>
      </c>
      <c r="AG36" s="300"/>
      <c r="AH36" s="298"/>
      <c r="AI36" s="299">
        <f>IF(AG36=0,"",ROUND(AG36/AH36,2))</f>
      </c>
      <c r="AJ36" s="300"/>
      <c r="AK36" s="298"/>
      <c r="AL36" s="299">
        <f>IF(AJ36=0,"",ROUND(AJ36/AK36,2))</f>
      </c>
      <c r="AM36" s="300"/>
      <c r="AN36" s="298"/>
      <c r="AO36" s="299">
        <f>IF(AM36=0,"",ROUND(AM36/AN36,2))</f>
      </c>
      <c r="AP36" s="302">
        <f>SUM(F36,I36,L36,O36,R36,U36,X36,AA36,AD36,AG36,AJ36,AM36)</f>
        <v>0</v>
      </c>
      <c r="AQ36" s="303">
        <f>SUM(G36,J36,M36,P36,S36,V36,Y36,AB36,AE36,AH36,AK36,AN36)</f>
        <v>0</v>
      </c>
      <c r="AR36" s="304">
        <f>IF(AP36=0,"",ROUND(AP36/AQ36,2))</f>
      </c>
      <c r="AS36" s="305">
        <f t="shared" si="0"/>
      </c>
      <c r="AT36" s="306" t="e">
        <f>ROUND((AR36-D36)/D36*100,1)</f>
        <v>#VALUE!</v>
      </c>
      <c r="AU36" s="307"/>
      <c r="AV36" s="308">
        <f>AQ36*AU36</f>
        <v>0</v>
      </c>
      <c r="AW36" s="309"/>
      <c r="AX36" s="310" t="e">
        <f>AV36/AW36%</f>
        <v>#DIV/0!</v>
      </c>
    </row>
    <row r="37" spans="1:50" ht="13.5">
      <c r="A37" s="31" t="s">
        <v>36</v>
      </c>
      <c r="B37" s="30"/>
      <c r="C37" s="32"/>
      <c r="D37" s="249">
        <f>IF(COUNT(D35:D36)=0,"",SUM(D35:D36)/COUNT(D35:D36))</f>
      </c>
      <c r="E37" s="54">
        <f>IF(D37="","",D37*(1+$C$3/100))</f>
      </c>
      <c r="F37" s="75">
        <f>SUM(F35:F36)</f>
        <v>0</v>
      </c>
      <c r="G37" s="81">
        <f>SUM(G35:G36)</f>
        <v>0</v>
      </c>
      <c r="H37" s="61">
        <f>IF(F37=0,"",ROUND(F37/G37,2))</f>
      </c>
      <c r="I37" s="87">
        <f>SUM(I35:I36)</f>
        <v>0</v>
      </c>
      <c r="J37" s="81">
        <f>SUM(J35:J36)</f>
        <v>0</v>
      </c>
      <c r="K37" s="66">
        <f>IF(I37=0,"",ROUND(I37/J37,2))</f>
      </c>
      <c r="L37" s="87">
        <f>SUM(L35:L36)</f>
        <v>0</v>
      </c>
      <c r="M37" s="81">
        <f>SUM(M35:M36)</f>
        <v>0</v>
      </c>
      <c r="N37" s="61">
        <f>IF(L37=0,"",ROUND(L37/M37,2))</f>
      </c>
      <c r="O37" s="87">
        <f>SUM(O35:O36)</f>
        <v>0</v>
      </c>
      <c r="P37" s="81">
        <f>SUM(P35:P36)</f>
        <v>0</v>
      </c>
      <c r="Q37" s="61">
        <f>IF(O37=0,"",ROUND(O37/P37,2))</f>
      </c>
      <c r="R37" s="87">
        <f>SUM(R35:R36)</f>
        <v>0</v>
      </c>
      <c r="S37" s="81">
        <f>SUM(S35:S36)</f>
        <v>0</v>
      </c>
      <c r="T37" s="61">
        <f>IF(R37=0,"",ROUND(R37/S37,2))</f>
      </c>
      <c r="U37" s="87">
        <f>SUM(U35:U36)</f>
        <v>0</v>
      </c>
      <c r="V37" s="81">
        <f>SUM(V35:V36)</f>
        <v>0</v>
      </c>
      <c r="W37" s="61">
        <f>IF(U37=0,"",ROUND(U37/V37,2))</f>
      </c>
      <c r="X37" s="87">
        <f>SUM(X35:X36)</f>
        <v>0</v>
      </c>
      <c r="Y37" s="81">
        <f>SUM(Y35:Y36)</f>
        <v>0</v>
      </c>
      <c r="Z37" s="61">
        <f>IF(X37=0,"",ROUND(X37/Y37,2))</f>
      </c>
      <c r="AA37" s="87">
        <f>SUM(AA35:AA36)</f>
        <v>0</v>
      </c>
      <c r="AB37" s="81">
        <f>SUM(AB35:AB36)</f>
        <v>0</v>
      </c>
      <c r="AC37" s="61">
        <f>IF(AA37=0,"",ROUND(AA37/AB37,2))</f>
      </c>
      <c r="AD37" s="87">
        <f>SUM(AD35:AD36)</f>
        <v>0</v>
      </c>
      <c r="AE37" s="81">
        <f>SUM(AE35:AE36)</f>
        <v>0</v>
      </c>
      <c r="AF37" s="61">
        <f>IF(AD37=0,"",ROUND(AD37/AE37,2))</f>
      </c>
      <c r="AG37" s="87">
        <f>SUM(AG35:AG36)</f>
        <v>0</v>
      </c>
      <c r="AH37" s="81">
        <f>SUM(AH35:AH36)</f>
        <v>0</v>
      </c>
      <c r="AI37" s="61">
        <f>IF(AG37=0,"",ROUND(AG37/AH37,2))</f>
      </c>
      <c r="AJ37" s="87">
        <f>SUM(AJ35:AJ36)</f>
        <v>0</v>
      </c>
      <c r="AK37" s="81">
        <f>SUM(AK35:AK36)</f>
        <v>0</v>
      </c>
      <c r="AL37" s="61">
        <f>IF(AJ37=0,"",ROUND(AJ37/AK37,2))</f>
      </c>
      <c r="AM37" s="87">
        <f>SUM(AM35:AM36)</f>
        <v>0</v>
      </c>
      <c r="AN37" s="81">
        <f>SUM(AN35:AN36)</f>
        <v>0</v>
      </c>
      <c r="AO37" s="61">
        <f>IF(AM37=0,"",ROUND(AM37/AN37,2))</f>
      </c>
      <c r="AP37" s="94">
        <f>SUM(AP35:AP36)</f>
        <v>0</v>
      </c>
      <c r="AQ37" s="81">
        <f>SUM(AQ35:AQ36)</f>
        <v>0</v>
      </c>
      <c r="AR37" s="141">
        <f>IF(AP37=0,"",ROUND(AP37/AQ37,2))</f>
      </c>
      <c r="AS37" s="103">
        <f t="shared" si="0"/>
      </c>
      <c r="AT37" s="148" t="e">
        <f>ROUND((AR37-D37)/D37*100,1)</f>
        <v>#VALUE!</v>
      </c>
      <c r="AU37" s="158"/>
      <c r="AV37" s="33">
        <f>SUM(AV35:AV36)</f>
        <v>0</v>
      </c>
      <c r="AW37" s="33">
        <f>SUM(AW35:AW36)</f>
        <v>0</v>
      </c>
      <c r="AX37" s="102" t="e">
        <f>AV37/AW37%</f>
        <v>#DIV/0!</v>
      </c>
    </row>
    <row r="38" spans="1:50" ht="13.5">
      <c r="A38" s="47"/>
      <c r="B38" s="4"/>
      <c r="C38" s="28"/>
      <c r="D38" s="55"/>
      <c r="E38" s="56"/>
      <c r="F38" s="76"/>
      <c r="G38" s="82"/>
      <c r="H38" s="60"/>
      <c r="I38" s="88"/>
      <c r="J38" s="82"/>
      <c r="K38" s="65"/>
      <c r="L38" s="88"/>
      <c r="M38" s="82"/>
      <c r="N38" s="60"/>
      <c r="O38" s="88"/>
      <c r="P38" s="82"/>
      <c r="Q38" s="60"/>
      <c r="R38" s="88"/>
      <c r="S38" s="82"/>
      <c r="T38" s="60"/>
      <c r="U38" s="88"/>
      <c r="V38" s="82"/>
      <c r="W38" s="60"/>
      <c r="X38" s="88"/>
      <c r="Y38" s="82"/>
      <c r="Z38" s="60"/>
      <c r="AA38" s="88"/>
      <c r="AB38" s="82"/>
      <c r="AC38" s="60"/>
      <c r="AD38" s="88"/>
      <c r="AE38" s="82"/>
      <c r="AF38" s="60"/>
      <c r="AG38" s="88"/>
      <c r="AH38" s="82"/>
      <c r="AI38" s="60"/>
      <c r="AJ38" s="88"/>
      <c r="AK38" s="82"/>
      <c r="AL38" s="60"/>
      <c r="AM38" s="88"/>
      <c r="AN38" s="82"/>
      <c r="AO38" s="60"/>
      <c r="AP38" s="95"/>
      <c r="AQ38" s="82"/>
      <c r="AR38" s="56"/>
      <c r="AS38" s="104"/>
      <c r="AT38" s="134"/>
      <c r="AU38" s="156"/>
      <c r="AV38" s="42"/>
      <c r="AW38" s="42"/>
      <c r="AX38" s="101"/>
    </row>
    <row r="39" spans="1:50" s="234" customFormat="1" ht="13.5">
      <c r="A39" s="50" t="s">
        <v>39</v>
      </c>
      <c r="B39" s="4"/>
      <c r="C39" s="28"/>
      <c r="D39" s="55"/>
      <c r="E39" s="56"/>
      <c r="F39" s="76"/>
      <c r="G39" s="82"/>
      <c r="H39" s="60"/>
      <c r="I39" s="88"/>
      <c r="J39" s="82"/>
      <c r="K39" s="65"/>
      <c r="L39" s="88"/>
      <c r="M39" s="82"/>
      <c r="N39" s="60"/>
      <c r="O39" s="88"/>
      <c r="P39" s="82"/>
      <c r="Q39" s="60"/>
      <c r="R39" s="88"/>
      <c r="S39" s="82"/>
      <c r="T39" s="60"/>
      <c r="U39" s="88"/>
      <c r="V39" s="82"/>
      <c r="W39" s="60"/>
      <c r="X39" s="88"/>
      <c r="Y39" s="82"/>
      <c r="Z39" s="60"/>
      <c r="AA39" s="88"/>
      <c r="AB39" s="82"/>
      <c r="AC39" s="60"/>
      <c r="AD39" s="88"/>
      <c r="AE39" s="82"/>
      <c r="AF39" s="60"/>
      <c r="AG39" s="88"/>
      <c r="AH39" s="82"/>
      <c r="AI39" s="60"/>
      <c r="AJ39" s="88"/>
      <c r="AK39" s="82"/>
      <c r="AL39" s="60"/>
      <c r="AM39" s="88"/>
      <c r="AN39" s="82"/>
      <c r="AO39" s="60"/>
      <c r="AP39" s="95"/>
      <c r="AQ39" s="82"/>
      <c r="AR39" s="56"/>
      <c r="AS39" s="104"/>
      <c r="AT39" s="134"/>
      <c r="AU39" s="156"/>
      <c r="AV39" s="42"/>
      <c r="AW39" s="42"/>
      <c r="AX39" s="101"/>
    </row>
    <row r="40" spans="1:50" ht="13.5">
      <c r="A40" s="254" t="s">
        <v>55</v>
      </c>
      <c r="B40" s="255" t="s">
        <v>56</v>
      </c>
      <c r="C40" s="256" t="s">
        <v>57</v>
      </c>
      <c r="D40" s="257" t="s">
        <v>58</v>
      </c>
      <c r="E40" s="258" t="s">
        <v>59</v>
      </c>
      <c r="F40" s="259" t="s">
        <v>60</v>
      </c>
      <c r="G40" s="260" t="s">
        <v>61</v>
      </c>
      <c r="H40" s="261" t="s">
        <v>62</v>
      </c>
      <c r="I40" s="262" t="s">
        <v>63</v>
      </c>
      <c r="J40" s="260" t="s">
        <v>64</v>
      </c>
      <c r="K40" s="263" t="s">
        <v>65</v>
      </c>
      <c r="L40" s="262" t="s">
        <v>66</v>
      </c>
      <c r="M40" s="260" t="s">
        <v>67</v>
      </c>
      <c r="N40" s="261" t="s">
        <v>68</v>
      </c>
      <c r="O40" s="262" t="s">
        <v>69</v>
      </c>
      <c r="P40" s="260" t="s">
        <v>70</v>
      </c>
      <c r="Q40" s="261" t="s">
        <v>71</v>
      </c>
      <c r="R40" s="262" t="s">
        <v>72</v>
      </c>
      <c r="S40" s="260" t="s">
        <v>73</v>
      </c>
      <c r="T40" s="261" t="s">
        <v>74</v>
      </c>
      <c r="U40" s="262" t="s">
        <v>75</v>
      </c>
      <c r="V40" s="260" t="s">
        <v>76</v>
      </c>
      <c r="W40" s="261" t="s">
        <v>77</v>
      </c>
      <c r="X40" s="262" t="s">
        <v>78</v>
      </c>
      <c r="Y40" s="260" t="s">
        <v>79</v>
      </c>
      <c r="Z40" s="261" t="s">
        <v>80</v>
      </c>
      <c r="AA40" s="262" t="s">
        <v>81</v>
      </c>
      <c r="AB40" s="260" t="s">
        <v>82</v>
      </c>
      <c r="AC40" s="261" t="s">
        <v>83</v>
      </c>
      <c r="AD40" s="262" t="s">
        <v>84</v>
      </c>
      <c r="AE40" s="260" t="s">
        <v>85</v>
      </c>
      <c r="AF40" s="261" t="s">
        <v>86</v>
      </c>
      <c r="AG40" s="262" t="s">
        <v>87</v>
      </c>
      <c r="AH40" s="260" t="s">
        <v>88</v>
      </c>
      <c r="AI40" s="261" t="s">
        <v>89</v>
      </c>
      <c r="AJ40" s="262" t="s">
        <v>90</v>
      </c>
      <c r="AK40" s="260" t="s">
        <v>91</v>
      </c>
      <c r="AL40" s="261" t="s">
        <v>92</v>
      </c>
      <c r="AM40" s="262" t="s">
        <v>93</v>
      </c>
      <c r="AN40" s="260" t="s">
        <v>94</v>
      </c>
      <c r="AO40" s="261" t="s">
        <v>95</v>
      </c>
      <c r="AP40" s="264" t="s">
        <v>96</v>
      </c>
      <c r="AQ40" s="265" t="s">
        <v>97</v>
      </c>
      <c r="AR40" s="266" t="s">
        <v>98</v>
      </c>
      <c r="AS40" s="267" t="s">
        <v>99</v>
      </c>
      <c r="AT40" s="268" t="s">
        <v>100</v>
      </c>
      <c r="AU40" s="269" t="s">
        <v>101</v>
      </c>
      <c r="AV40" s="270" t="s">
        <v>102</v>
      </c>
      <c r="AW40" s="271" t="s">
        <v>103</v>
      </c>
      <c r="AX40" s="272" t="s">
        <v>104</v>
      </c>
    </row>
    <row r="41" spans="1:50" ht="13.5">
      <c r="A41" s="289"/>
      <c r="B41" s="51"/>
      <c r="C41" s="52"/>
      <c r="D41" s="72"/>
      <c r="E41" s="53">
        <f>IF(D41="","",D41*(1+$C$3/100))</f>
      </c>
      <c r="F41" s="74"/>
      <c r="G41" s="80"/>
      <c r="H41" s="143">
        <f>IF(F41=0,"",ROUND(F41/G41,2))</f>
      </c>
      <c r="I41" s="86"/>
      <c r="J41" s="80"/>
      <c r="K41" s="142">
        <f>IF(I41=0,"",ROUND(I41/J41,2))</f>
      </c>
      <c r="L41" s="86"/>
      <c r="M41" s="80"/>
      <c r="N41" s="143">
        <f>IF(L41=0,"",ROUND(L41/M41,2))</f>
      </c>
      <c r="O41" s="86"/>
      <c r="P41" s="80"/>
      <c r="Q41" s="143">
        <f>IF(O41=0,"",ROUND(O41/P41,2))</f>
      </c>
      <c r="R41" s="86"/>
      <c r="S41" s="80"/>
      <c r="T41" s="143">
        <f>IF(R41=0,"",ROUND(R41/S41,2))</f>
      </c>
      <c r="U41" s="86"/>
      <c r="V41" s="80"/>
      <c r="W41" s="143">
        <f>IF(U41=0,"",ROUND(U41/V41,2))</f>
      </c>
      <c r="X41" s="86"/>
      <c r="Y41" s="80"/>
      <c r="Z41" s="143">
        <f>IF(X41=0,"",ROUND(X41/Y41,2))</f>
      </c>
      <c r="AA41" s="86"/>
      <c r="AB41" s="80"/>
      <c r="AC41" s="143">
        <f>IF(AA41=0,"",ROUND(AA41/AB41,2))</f>
      </c>
      <c r="AD41" s="86"/>
      <c r="AE41" s="80"/>
      <c r="AF41" s="143">
        <f>IF(AD41=0,"",ROUND(AD41/AE41,2))</f>
      </c>
      <c r="AG41" s="86"/>
      <c r="AH41" s="80"/>
      <c r="AI41" s="143">
        <f>IF(AG41=0,"",ROUND(AG41/AH41,2))</f>
      </c>
      <c r="AJ41" s="86"/>
      <c r="AK41" s="80"/>
      <c r="AL41" s="143">
        <f>IF(AJ41=0,"",ROUND(AJ41/AK41,2))</f>
      </c>
      <c r="AM41" s="86"/>
      <c r="AN41" s="80"/>
      <c r="AO41" s="143">
        <f>IF(AM41=0,"",ROUND(AM41/AN41,2))</f>
      </c>
      <c r="AP41" s="92">
        <f>SUM(F41,I41,L41,O41,R41,U41,X41,AA41,AD41,AG41,AJ41,AM41)</f>
        <v>0</v>
      </c>
      <c r="AQ41" s="93">
        <f>SUM(G41,J41,M41,P41,S41,V41,Y41,AB41,AE41,AH41,AK41,AN41)</f>
        <v>0</v>
      </c>
      <c r="AR41" s="141">
        <f>IF(AP41=0,"",ROUND(AP41/AQ41,2))</f>
      </c>
      <c r="AS41" s="114">
        <f t="shared" si="0"/>
      </c>
      <c r="AT41" s="147" t="e">
        <f>ROUND((AR41-D41)/D41*100,1)</f>
        <v>#VALUE!</v>
      </c>
      <c r="AU41" s="157"/>
      <c r="AV41" s="7">
        <f>AQ41*AU41</f>
        <v>0</v>
      </c>
      <c r="AW41" s="6"/>
      <c r="AX41" s="253" t="e">
        <f>AV41/AW41%</f>
        <v>#DIV/0!</v>
      </c>
    </row>
    <row r="42" spans="1:50" ht="13.5">
      <c r="A42" s="292"/>
      <c r="B42" s="293"/>
      <c r="C42" s="294"/>
      <c r="D42" s="295"/>
      <c r="E42" s="296">
        <f>IF(D42="","",D42*(1+$C$3/100))</f>
      </c>
      <c r="F42" s="297"/>
      <c r="G42" s="298"/>
      <c r="H42" s="299">
        <f>IF(F42=0,"",ROUND(F42/G42,2))</f>
      </c>
      <c r="I42" s="300"/>
      <c r="J42" s="298"/>
      <c r="K42" s="301">
        <f>IF(I42=0,"",ROUND(I42/J42,2))</f>
      </c>
      <c r="L42" s="300"/>
      <c r="M42" s="298"/>
      <c r="N42" s="299">
        <f>IF(L42=0,"",ROUND(L42/M42,2))</f>
      </c>
      <c r="O42" s="300"/>
      <c r="P42" s="298"/>
      <c r="Q42" s="299">
        <f>IF(O42=0,"",ROUND(O42/P42,2))</f>
      </c>
      <c r="R42" s="300"/>
      <c r="S42" s="298"/>
      <c r="T42" s="299">
        <f>IF(R42=0,"",ROUND(R42/S42,2))</f>
      </c>
      <c r="U42" s="300"/>
      <c r="V42" s="298"/>
      <c r="W42" s="299">
        <f>IF(U42=0,"",ROUND(U42/V42,2))</f>
      </c>
      <c r="X42" s="300"/>
      <c r="Y42" s="298"/>
      <c r="Z42" s="299">
        <f>IF(X42=0,"",ROUND(X42/Y42,2))</f>
      </c>
      <c r="AA42" s="300"/>
      <c r="AB42" s="298"/>
      <c r="AC42" s="299">
        <f>IF(AA42=0,"",ROUND(AA42/AB42,2))</f>
      </c>
      <c r="AD42" s="300"/>
      <c r="AE42" s="298"/>
      <c r="AF42" s="299">
        <f>IF(AD42=0,"",ROUND(AD42/AE42,2))</f>
      </c>
      <c r="AG42" s="300"/>
      <c r="AH42" s="298"/>
      <c r="AI42" s="299">
        <f>IF(AG42=0,"",ROUND(AG42/AH42,2))</f>
      </c>
      <c r="AJ42" s="300"/>
      <c r="AK42" s="298"/>
      <c r="AL42" s="299">
        <f>IF(AJ42=0,"",ROUND(AJ42/AK42,2))</f>
      </c>
      <c r="AM42" s="300"/>
      <c r="AN42" s="298"/>
      <c r="AO42" s="299">
        <f>IF(AM42=0,"",ROUND(AM42/AN42,2))</f>
      </c>
      <c r="AP42" s="302">
        <f>SUM(F42,I42,L42,O42,R42,U42,X42,AA42,AD42,AG42,AJ42,AM42)</f>
        <v>0</v>
      </c>
      <c r="AQ42" s="303">
        <f>SUM(G42,J42,M42,P42,S42,V42,Y42,AB42,AE42,AH42,AK42,AN42)</f>
        <v>0</v>
      </c>
      <c r="AR42" s="304">
        <f>IF(AP42=0,"",ROUND(AP42/AQ42,2))</f>
      </c>
      <c r="AS42" s="305">
        <f t="shared" si="0"/>
      </c>
      <c r="AT42" s="306" t="e">
        <f>ROUND((AR42-D42)/D42*100,1)</f>
        <v>#VALUE!</v>
      </c>
      <c r="AU42" s="307"/>
      <c r="AV42" s="308">
        <f>AQ42*AU42</f>
        <v>0</v>
      </c>
      <c r="AW42" s="309"/>
      <c r="AX42" s="310" t="e">
        <f>AV42/AW42%</f>
        <v>#DIV/0!</v>
      </c>
    </row>
    <row r="43" spans="1:50" ht="13.5">
      <c r="A43" s="31" t="s">
        <v>36</v>
      </c>
      <c r="B43" s="30"/>
      <c r="C43" s="32"/>
      <c r="D43" s="249">
        <f>IF(COUNT(D41:D42)=0,"",SUM(D41:D42)/COUNT(D41:D42))</f>
      </c>
      <c r="E43" s="54">
        <f>IF(D43="","",D43*(1+$C$3/100))</f>
      </c>
      <c r="F43" s="75">
        <f>SUM(F41:F42)</f>
        <v>0</v>
      </c>
      <c r="G43" s="81">
        <f>SUM(G41:G42)</f>
        <v>0</v>
      </c>
      <c r="H43" s="61">
        <f>IF(F43=0,"",ROUND(F43/G43,2))</f>
      </c>
      <c r="I43" s="87">
        <f>SUM(I41:I42)</f>
        <v>0</v>
      </c>
      <c r="J43" s="81">
        <f>SUM(J41:J42)</f>
        <v>0</v>
      </c>
      <c r="K43" s="66">
        <f>IF(I43=0,"",ROUND(I43/J43,2))</f>
      </c>
      <c r="L43" s="87">
        <f>SUM(L41:L42)</f>
        <v>0</v>
      </c>
      <c r="M43" s="81">
        <f>SUM(M41:M42)</f>
        <v>0</v>
      </c>
      <c r="N43" s="61">
        <f>IF(L43=0,"",ROUND(L43/M43,2))</f>
      </c>
      <c r="O43" s="87">
        <f>SUM(O41:O42)</f>
        <v>0</v>
      </c>
      <c r="P43" s="81">
        <f>SUM(P41:P42)</f>
        <v>0</v>
      </c>
      <c r="Q43" s="61">
        <f>IF(O43=0,"",ROUND(O43/P43,2))</f>
      </c>
      <c r="R43" s="87">
        <f>SUM(R41:R42)</f>
        <v>0</v>
      </c>
      <c r="S43" s="81">
        <f>SUM(S41:S42)</f>
        <v>0</v>
      </c>
      <c r="T43" s="61">
        <f>IF(R43=0,"",ROUND(R43/S43,2))</f>
      </c>
      <c r="U43" s="87">
        <f>SUM(U41:U42)</f>
        <v>0</v>
      </c>
      <c r="V43" s="81">
        <f>SUM(V41:V42)</f>
        <v>0</v>
      </c>
      <c r="W43" s="61">
        <f>IF(U43=0,"",ROUND(U43/V43,2))</f>
      </c>
      <c r="X43" s="87">
        <f>SUM(X41:X42)</f>
        <v>0</v>
      </c>
      <c r="Y43" s="81">
        <f>SUM(Y41:Y42)</f>
        <v>0</v>
      </c>
      <c r="Z43" s="61">
        <f>IF(X43=0,"",ROUND(X43/Y43,2))</f>
      </c>
      <c r="AA43" s="87">
        <f>SUM(AA41:AA42)</f>
        <v>0</v>
      </c>
      <c r="AB43" s="81">
        <f>SUM(AB41:AB42)</f>
        <v>0</v>
      </c>
      <c r="AC43" s="61">
        <f>IF(AA43=0,"",ROUND(AA43/AB43,2))</f>
      </c>
      <c r="AD43" s="87">
        <f>SUM(AD41:AD42)</f>
        <v>0</v>
      </c>
      <c r="AE43" s="81">
        <f>SUM(AE41:AE42)</f>
        <v>0</v>
      </c>
      <c r="AF43" s="61">
        <f>IF(AD43=0,"",ROUND(AD43/AE43,2))</f>
      </c>
      <c r="AG43" s="87">
        <f>SUM(AG41:AG42)</f>
        <v>0</v>
      </c>
      <c r="AH43" s="81">
        <f>SUM(AH41:AH42)</f>
        <v>0</v>
      </c>
      <c r="AI43" s="61">
        <f>IF(AG43=0,"",ROUND(AG43/AH43,2))</f>
      </c>
      <c r="AJ43" s="87">
        <f>SUM(AJ41:AJ42)</f>
        <v>0</v>
      </c>
      <c r="AK43" s="81">
        <f>SUM(AK41:AK42)</f>
        <v>0</v>
      </c>
      <c r="AL43" s="61">
        <f>IF(AJ43=0,"",ROUND(AJ43/AK43,2))</f>
      </c>
      <c r="AM43" s="87">
        <f>SUM(AM41:AM42)</f>
        <v>0</v>
      </c>
      <c r="AN43" s="81">
        <f>SUM(AN41:AN42)</f>
        <v>0</v>
      </c>
      <c r="AO43" s="61">
        <f>IF(AM43=0,"",ROUND(AM43/AN43,2))</f>
      </c>
      <c r="AP43" s="94">
        <f>SUM(AP41:AP42)</f>
        <v>0</v>
      </c>
      <c r="AQ43" s="81">
        <f>SUM(AQ41:AQ42)</f>
        <v>0</v>
      </c>
      <c r="AR43" s="141">
        <f>IF(AP43=0,"",ROUND(AP43/AQ43,2))</f>
      </c>
      <c r="AS43" s="103">
        <f t="shared" si="0"/>
      </c>
      <c r="AT43" s="148" t="e">
        <f>ROUND((AR43-D43)/D43*100,1)</f>
        <v>#VALUE!</v>
      </c>
      <c r="AU43" s="158"/>
      <c r="AV43" s="33">
        <f>SUM(AV41:AV42)</f>
        <v>0</v>
      </c>
      <c r="AW43" s="33">
        <f>SUM(AW41:AW42)</f>
        <v>0</v>
      </c>
      <c r="AX43" s="102" t="e">
        <f>AV43/AW43%</f>
        <v>#DIV/0!</v>
      </c>
    </row>
    <row r="44" spans="1:50" ht="13.5">
      <c r="A44" s="47"/>
      <c r="B44" s="4"/>
      <c r="C44" s="28"/>
      <c r="D44" s="55"/>
      <c r="E44" s="56"/>
      <c r="F44" s="76"/>
      <c r="G44" s="82"/>
      <c r="H44" s="60"/>
      <c r="I44" s="88"/>
      <c r="J44" s="82"/>
      <c r="K44" s="65"/>
      <c r="L44" s="88"/>
      <c r="M44" s="82"/>
      <c r="N44" s="60"/>
      <c r="O44" s="88"/>
      <c r="P44" s="82"/>
      <c r="Q44" s="60"/>
      <c r="R44" s="88"/>
      <c r="S44" s="82"/>
      <c r="T44" s="60"/>
      <c r="U44" s="88"/>
      <c r="V44" s="82"/>
      <c r="W44" s="60"/>
      <c r="X44" s="88"/>
      <c r="Y44" s="82"/>
      <c r="Z44" s="60"/>
      <c r="AA44" s="88"/>
      <c r="AB44" s="82"/>
      <c r="AC44" s="60"/>
      <c r="AD44" s="88"/>
      <c r="AE44" s="82"/>
      <c r="AF44" s="60"/>
      <c r="AG44" s="88"/>
      <c r="AH44" s="82"/>
      <c r="AI44" s="60"/>
      <c r="AJ44" s="88"/>
      <c r="AK44" s="82"/>
      <c r="AL44" s="60"/>
      <c r="AM44" s="88"/>
      <c r="AN44" s="82"/>
      <c r="AO44" s="60"/>
      <c r="AP44" s="95"/>
      <c r="AQ44" s="82"/>
      <c r="AR44" s="56"/>
      <c r="AS44" s="104"/>
      <c r="AT44" s="134"/>
      <c r="AU44" s="156"/>
      <c r="AV44" s="42"/>
      <c r="AW44" s="42"/>
      <c r="AX44" s="101"/>
    </row>
    <row r="45" spans="1:50" s="234" customFormat="1" ht="13.5">
      <c r="A45" s="50" t="s">
        <v>40</v>
      </c>
      <c r="B45" s="4"/>
      <c r="C45" s="28"/>
      <c r="D45" s="55"/>
      <c r="E45" s="56"/>
      <c r="F45" s="76"/>
      <c r="G45" s="82"/>
      <c r="H45" s="60"/>
      <c r="I45" s="88"/>
      <c r="J45" s="82"/>
      <c r="K45" s="65"/>
      <c r="L45" s="88"/>
      <c r="M45" s="82"/>
      <c r="N45" s="60"/>
      <c r="O45" s="88"/>
      <c r="P45" s="82"/>
      <c r="Q45" s="60"/>
      <c r="R45" s="88"/>
      <c r="S45" s="82"/>
      <c r="T45" s="60"/>
      <c r="U45" s="88"/>
      <c r="V45" s="82"/>
      <c r="W45" s="60"/>
      <c r="X45" s="88"/>
      <c r="Y45" s="82"/>
      <c r="Z45" s="60"/>
      <c r="AA45" s="88"/>
      <c r="AB45" s="82"/>
      <c r="AC45" s="60"/>
      <c r="AD45" s="88"/>
      <c r="AE45" s="82"/>
      <c r="AF45" s="60"/>
      <c r="AG45" s="88"/>
      <c r="AH45" s="82"/>
      <c r="AI45" s="60"/>
      <c r="AJ45" s="88"/>
      <c r="AK45" s="82"/>
      <c r="AL45" s="60"/>
      <c r="AM45" s="88"/>
      <c r="AN45" s="82"/>
      <c r="AO45" s="60"/>
      <c r="AP45" s="95"/>
      <c r="AQ45" s="82"/>
      <c r="AR45" s="56"/>
      <c r="AS45" s="104"/>
      <c r="AT45" s="134"/>
      <c r="AU45" s="156"/>
      <c r="AV45" s="42"/>
      <c r="AW45" s="42"/>
      <c r="AX45" s="101"/>
    </row>
    <row r="46" spans="1:50" ht="13.5">
      <c r="A46" s="254" t="s">
        <v>55</v>
      </c>
      <c r="B46" s="255" t="s">
        <v>56</v>
      </c>
      <c r="C46" s="256" t="s">
        <v>57</v>
      </c>
      <c r="D46" s="257" t="s">
        <v>58</v>
      </c>
      <c r="E46" s="258" t="s">
        <v>59</v>
      </c>
      <c r="F46" s="259" t="s">
        <v>60</v>
      </c>
      <c r="G46" s="260" t="s">
        <v>61</v>
      </c>
      <c r="H46" s="261" t="s">
        <v>62</v>
      </c>
      <c r="I46" s="262" t="s">
        <v>63</v>
      </c>
      <c r="J46" s="260" t="s">
        <v>64</v>
      </c>
      <c r="K46" s="263" t="s">
        <v>65</v>
      </c>
      <c r="L46" s="262" t="s">
        <v>66</v>
      </c>
      <c r="M46" s="260" t="s">
        <v>67</v>
      </c>
      <c r="N46" s="261" t="s">
        <v>68</v>
      </c>
      <c r="O46" s="262" t="s">
        <v>69</v>
      </c>
      <c r="P46" s="260" t="s">
        <v>70</v>
      </c>
      <c r="Q46" s="261" t="s">
        <v>71</v>
      </c>
      <c r="R46" s="262" t="s">
        <v>72</v>
      </c>
      <c r="S46" s="260" t="s">
        <v>73</v>
      </c>
      <c r="T46" s="261" t="s">
        <v>74</v>
      </c>
      <c r="U46" s="262" t="s">
        <v>75</v>
      </c>
      <c r="V46" s="260" t="s">
        <v>76</v>
      </c>
      <c r="W46" s="261" t="s">
        <v>77</v>
      </c>
      <c r="X46" s="262" t="s">
        <v>78</v>
      </c>
      <c r="Y46" s="260" t="s">
        <v>79</v>
      </c>
      <c r="Z46" s="261" t="s">
        <v>80</v>
      </c>
      <c r="AA46" s="262" t="s">
        <v>81</v>
      </c>
      <c r="AB46" s="260" t="s">
        <v>82</v>
      </c>
      <c r="AC46" s="261" t="s">
        <v>83</v>
      </c>
      <c r="AD46" s="262" t="s">
        <v>84</v>
      </c>
      <c r="AE46" s="260" t="s">
        <v>85</v>
      </c>
      <c r="AF46" s="261" t="s">
        <v>86</v>
      </c>
      <c r="AG46" s="262" t="s">
        <v>87</v>
      </c>
      <c r="AH46" s="260" t="s">
        <v>88</v>
      </c>
      <c r="AI46" s="261" t="s">
        <v>89</v>
      </c>
      <c r="AJ46" s="262" t="s">
        <v>90</v>
      </c>
      <c r="AK46" s="260" t="s">
        <v>91</v>
      </c>
      <c r="AL46" s="261" t="s">
        <v>92</v>
      </c>
      <c r="AM46" s="262" t="s">
        <v>93</v>
      </c>
      <c r="AN46" s="260" t="s">
        <v>94</v>
      </c>
      <c r="AO46" s="261" t="s">
        <v>95</v>
      </c>
      <c r="AP46" s="264" t="s">
        <v>96</v>
      </c>
      <c r="AQ46" s="265" t="s">
        <v>97</v>
      </c>
      <c r="AR46" s="266" t="s">
        <v>98</v>
      </c>
      <c r="AS46" s="267" t="s">
        <v>99</v>
      </c>
      <c r="AT46" s="268" t="s">
        <v>100</v>
      </c>
      <c r="AU46" s="269" t="s">
        <v>101</v>
      </c>
      <c r="AV46" s="270" t="s">
        <v>102</v>
      </c>
      <c r="AW46" s="271" t="s">
        <v>103</v>
      </c>
      <c r="AX46" s="272" t="s">
        <v>104</v>
      </c>
    </row>
    <row r="47" spans="1:50" ht="13.5">
      <c r="A47" s="289"/>
      <c r="B47" s="51"/>
      <c r="C47" s="52"/>
      <c r="D47" s="72"/>
      <c r="E47" s="53">
        <f>IF(D47="","",D47*(1+$C$3/100))</f>
      </c>
      <c r="F47" s="74"/>
      <c r="G47" s="80"/>
      <c r="H47" s="143">
        <f>IF(F47=0,"",ROUND(F47/G47,2))</f>
      </c>
      <c r="I47" s="86"/>
      <c r="J47" s="80"/>
      <c r="K47" s="142">
        <f>IF(I47=0,"",ROUND(I47/J47,2))</f>
      </c>
      <c r="L47" s="86"/>
      <c r="M47" s="80"/>
      <c r="N47" s="143">
        <f>IF(L47=0,"",ROUND(L47/M47,2))</f>
      </c>
      <c r="O47" s="86"/>
      <c r="P47" s="80"/>
      <c r="Q47" s="143">
        <f>IF(O47=0,"",ROUND(O47/P47,2))</f>
      </c>
      <c r="R47" s="86"/>
      <c r="S47" s="80"/>
      <c r="T47" s="143">
        <f>IF(R47=0,"",ROUND(R47/S47,2))</f>
      </c>
      <c r="U47" s="86"/>
      <c r="V47" s="80"/>
      <c r="W47" s="143">
        <f>IF(U47=0,"",ROUND(U47/V47,2))</f>
      </c>
      <c r="X47" s="86"/>
      <c r="Y47" s="80"/>
      <c r="Z47" s="143">
        <f>IF(X47=0,"",ROUND(X47/Y47,2))</f>
      </c>
      <c r="AA47" s="86"/>
      <c r="AB47" s="80"/>
      <c r="AC47" s="143">
        <f>IF(AA47=0,"",ROUND(AA47/AB47,2))</f>
      </c>
      <c r="AD47" s="86"/>
      <c r="AE47" s="80"/>
      <c r="AF47" s="143">
        <f>IF(AD47=0,"",ROUND(AD47/AE47,2))</f>
      </c>
      <c r="AG47" s="86"/>
      <c r="AH47" s="80"/>
      <c r="AI47" s="143">
        <f>IF(AG47=0,"",ROUND(AG47/AH47,2))</f>
      </c>
      <c r="AJ47" s="86"/>
      <c r="AK47" s="80"/>
      <c r="AL47" s="143">
        <f>IF(AJ47=0,"",ROUND(AJ47/AK47,2))</f>
      </c>
      <c r="AM47" s="86"/>
      <c r="AN47" s="80"/>
      <c r="AO47" s="143">
        <f>IF(AM47=0,"",ROUND(AM47/AN47,2))</f>
      </c>
      <c r="AP47" s="92">
        <f>SUM(F47,I47,L47,O47,R47,U47,X47,AA47,AD47,AG47,AJ47,AM47)</f>
        <v>0</v>
      </c>
      <c r="AQ47" s="93">
        <f>SUM(G47,J47,M47,P47,S47,V47,Y47,AB47,AE47,AH47,AK47,AN47)</f>
        <v>0</v>
      </c>
      <c r="AR47" s="141">
        <f>IF(AP47=0,"",ROUND(AP47/AQ47,2))</f>
      </c>
      <c r="AS47" s="114">
        <f t="shared" si="0"/>
      </c>
      <c r="AT47" s="147" t="e">
        <f>ROUND((AR47-D47)/D47*100,1)</f>
        <v>#VALUE!</v>
      </c>
      <c r="AU47" s="157"/>
      <c r="AV47" s="7">
        <f>AQ47*AU47</f>
        <v>0</v>
      </c>
      <c r="AW47" s="6"/>
      <c r="AX47" s="253" t="e">
        <f>AV47/AW47%</f>
        <v>#DIV/0!</v>
      </c>
    </row>
    <row r="48" spans="1:50" ht="13.5">
      <c r="A48" s="292"/>
      <c r="B48" s="293"/>
      <c r="C48" s="294"/>
      <c r="D48" s="295"/>
      <c r="E48" s="296">
        <f>IF(D48="","",D48*(1+$C$3/100))</f>
      </c>
      <c r="F48" s="297"/>
      <c r="G48" s="298"/>
      <c r="H48" s="299">
        <f>IF(F48=0,"",ROUND(F48/G48,2))</f>
      </c>
      <c r="I48" s="300"/>
      <c r="J48" s="298"/>
      <c r="K48" s="301">
        <f>IF(I48=0,"",ROUND(I48/J48,2))</f>
      </c>
      <c r="L48" s="300"/>
      <c r="M48" s="298"/>
      <c r="N48" s="299">
        <f>IF(L48=0,"",ROUND(L48/M48,2))</f>
      </c>
      <c r="O48" s="300"/>
      <c r="P48" s="298"/>
      <c r="Q48" s="299">
        <f>IF(O48=0,"",ROUND(O48/P48,2))</f>
      </c>
      <c r="R48" s="300"/>
      <c r="S48" s="298"/>
      <c r="T48" s="299">
        <f>IF(R48=0,"",ROUND(R48/S48,2))</f>
      </c>
      <c r="U48" s="300"/>
      <c r="V48" s="298"/>
      <c r="W48" s="299">
        <f>IF(U48=0,"",ROUND(U48/V48,2))</f>
      </c>
      <c r="X48" s="300"/>
      <c r="Y48" s="298"/>
      <c r="Z48" s="299">
        <f>IF(X48=0,"",ROUND(X48/Y48,2))</f>
      </c>
      <c r="AA48" s="300"/>
      <c r="AB48" s="298"/>
      <c r="AC48" s="299">
        <f>IF(AA48=0,"",ROUND(AA48/AB48,2))</f>
      </c>
      <c r="AD48" s="300"/>
      <c r="AE48" s="298"/>
      <c r="AF48" s="299">
        <f>IF(AD48=0,"",ROUND(AD48/AE48,2))</f>
      </c>
      <c r="AG48" s="300"/>
      <c r="AH48" s="298"/>
      <c r="AI48" s="299">
        <f>IF(AG48=0,"",ROUND(AG48/AH48,2))</f>
      </c>
      <c r="AJ48" s="300"/>
      <c r="AK48" s="298"/>
      <c r="AL48" s="299">
        <f>IF(AJ48=0,"",ROUND(AJ48/AK48,2))</f>
      </c>
      <c r="AM48" s="300"/>
      <c r="AN48" s="298"/>
      <c r="AO48" s="299">
        <f>IF(AM48=0,"",ROUND(AM48/AN48,2))</f>
      </c>
      <c r="AP48" s="302">
        <f>SUM(F48,I48,L48,O48,R48,U48,X48,AA48,AD48,AG48,AJ48,AM48)</f>
        <v>0</v>
      </c>
      <c r="AQ48" s="303">
        <f>SUM(G48,J48,M48,P48,S48,V48,Y48,AB48,AE48,AH48,AK48,AN48)</f>
        <v>0</v>
      </c>
      <c r="AR48" s="304">
        <f>IF(AP48=0,"",ROUND(AP48/AQ48,2))</f>
      </c>
      <c r="AS48" s="305">
        <f t="shared" si="0"/>
      </c>
      <c r="AT48" s="306" t="e">
        <f>ROUND((AR48-D48)/D48*100,1)</f>
        <v>#VALUE!</v>
      </c>
      <c r="AU48" s="307"/>
      <c r="AV48" s="308">
        <f>AQ48*AU48</f>
        <v>0</v>
      </c>
      <c r="AW48" s="309"/>
      <c r="AX48" s="310" t="e">
        <f>AV48/AW48%</f>
        <v>#DIV/0!</v>
      </c>
    </row>
    <row r="49" spans="1:50" ht="13.5">
      <c r="A49" s="31" t="s">
        <v>36</v>
      </c>
      <c r="B49" s="30"/>
      <c r="C49" s="32"/>
      <c r="D49" s="249">
        <f>IF(COUNT(D47:D48)=0,"",SUM(D47:D48)/COUNT(D47:D48))</f>
      </c>
      <c r="E49" s="54">
        <f>IF(D49="","",D49*(1+$C$3/100))</f>
      </c>
      <c r="F49" s="75">
        <f>SUM(F47:F48)</f>
        <v>0</v>
      </c>
      <c r="G49" s="81">
        <f>SUM(G47:G48)</f>
        <v>0</v>
      </c>
      <c r="H49" s="61">
        <f>IF(F49=0,"",ROUND(F49/G49,2))</f>
      </c>
      <c r="I49" s="87">
        <f>SUM(I47:I48)</f>
        <v>0</v>
      </c>
      <c r="J49" s="81">
        <f>SUM(J47:J48)</f>
        <v>0</v>
      </c>
      <c r="K49" s="66">
        <f>IF(I49=0,"",ROUND(I49/J49,2))</f>
      </c>
      <c r="L49" s="87">
        <f>SUM(L47:L48)</f>
        <v>0</v>
      </c>
      <c r="M49" s="81">
        <f>SUM(M47:M48)</f>
        <v>0</v>
      </c>
      <c r="N49" s="61">
        <f>IF(L49=0,"",ROUND(L49/M49,2))</f>
      </c>
      <c r="O49" s="87">
        <f>SUM(O47:O48)</f>
        <v>0</v>
      </c>
      <c r="P49" s="81">
        <f>SUM(P47:P48)</f>
        <v>0</v>
      </c>
      <c r="Q49" s="61">
        <f>IF(O49=0,"",ROUND(O49/P49,2))</f>
      </c>
      <c r="R49" s="87">
        <f>SUM(R47:R48)</f>
        <v>0</v>
      </c>
      <c r="S49" s="81">
        <f>SUM(S47:S48)</f>
        <v>0</v>
      </c>
      <c r="T49" s="61">
        <f>IF(R49=0,"",ROUND(R49/S49,2))</f>
      </c>
      <c r="U49" s="87">
        <f>SUM(U47:U48)</f>
        <v>0</v>
      </c>
      <c r="V49" s="81">
        <f>SUM(V47:V48)</f>
        <v>0</v>
      </c>
      <c r="W49" s="61">
        <f>IF(U49=0,"",ROUND(U49/V49,2))</f>
      </c>
      <c r="X49" s="87">
        <f>SUM(X47:X48)</f>
        <v>0</v>
      </c>
      <c r="Y49" s="81">
        <f>SUM(Y47:Y48)</f>
        <v>0</v>
      </c>
      <c r="Z49" s="61">
        <f>IF(X49=0,"",ROUND(X49/Y49,2))</f>
      </c>
      <c r="AA49" s="87">
        <f>SUM(AA47:AA48)</f>
        <v>0</v>
      </c>
      <c r="AB49" s="81">
        <f>SUM(AB47:AB48)</f>
        <v>0</v>
      </c>
      <c r="AC49" s="61">
        <f>IF(AA49=0,"",ROUND(AA49/AB49,2))</f>
      </c>
      <c r="AD49" s="87">
        <f>SUM(AD47:AD48)</f>
        <v>0</v>
      </c>
      <c r="AE49" s="81">
        <f>SUM(AE47:AE48)</f>
        <v>0</v>
      </c>
      <c r="AF49" s="61">
        <f>IF(AD49=0,"",ROUND(AD49/AE49,2))</f>
      </c>
      <c r="AG49" s="87">
        <f>SUM(AG47:AG48)</f>
        <v>0</v>
      </c>
      <c r="AH49" s="81">
        <f>SUM(AH47:AH48)</f>
        <v>0</v>
      </c>
      <c r="AI49" s="61">
        <f>IF(AG49=0,"",ROUND(AG49/AH49,2))</f>
      </c>
      <c r="AJ49" s="87">
        <f>SUM(AJ47:AJ48)</f>
        <v>0</v>
      </c>
      <c r="AK49" s="81">
        <f>SUM(AK47:AK48)</f>
        <v>0</v>
      </c>
      <c r="AL49" s="61">
        <f>IF(AJ49=0,"",ROUND(AJ49/AK49,2))</f>
      </c>
      <c r="AM49" s="87">
        <f>SUM(AM47:AM48)</f>
        <v>0</v>
      </c>
      <c r="AN49" s="81">
        <f>SUM(AN47:AN48)</f>
        <v>0</v>
      </c>
      <c r="AO49" s="61">
        <f>IF(AM49=0,"",ROUND(AM49/AN49,2))</f>
      </c>
      <c r="AP49" s="94">
        <f>SUM(AP47:AP48)</f>
        <v>0</v>
      </c>
      <c r="AQ49" s="81">
        <f>SUM(AQ47:AQ48)</f>
        <v>0</v>
      </c>
      <c r="AR49" s="141">
        <f>IF(AP49=0,"",ROUND(AP49/AQ49,2))</f>
      </c>
      <c r="AS49" s="103">
        <f t="shared" si="0"/>
      </c>
      <c r="AT49" s="148" t="e">
        <f>ROUND((AR49-D49)/D49*100,1)</f>
        <v>#VALUE!</v>
      </c>
      <c r="AU49" s="158"/>
      <c r="AV49" s="33">
        <f>SUM(AV47:AV48)</f>
        <v>0</v>
      </c>
      <c r="AW49" s="33">
        <f>SUM(AW47:AW48)</f>
        <v>0</v>
      </c>
      <c r="AX49" s="102" t="e">
        <f>AV49/AW49%</f>
        <v>#DIV/0!</v>
      </c>
    </row>
    <row r="50" spans="1:50" ht="13.5">
      <c r="A50" s="36"/>
      <c r="B50" s="34"/>
      <c r="C50" s="35"/>
      <c r="D50" s="57"/>
      <c r="E50" s="58"/>
      <c r="F50" s="77"/>
      <c r="G50" s="83"/>
      <c r="H50" s="62"/>
      <c r="I50" s="89"/>
      <c r="J50" s="83"/>
      <c r="K50" s="67"/>
      <c r="L50" s="89"/>
      <c r="M50" s="83"/>
      <c r="N50" s="62"/>
      <c r="O50" s="89"/>
      <c r="P50" s="83"/>
      <c r="Q50" s="62"/>
      <c r="R50" s="89"/>
      <c r="S50" s="83"/>
      <c r="T50" s="62"/>
      <c r="U50" s="89"/>
      <c r="V50" s="83"/>
      <c r="W50" s="62"/>
      <c r="X50" s="89"/>
      <c r="Y50" s="83"/>
      <c r="Z50" s="62"/>
      <c r="AA50" s="89"/>
      <c r="AB50" s="83"/>
      <c r="AC50" s="62"/>
      <c r="AD50" s="89"/>
      <c r="AE50" s="83"/>
      <c r="AF50" s="62"/>
      <c r="AG50" s="89"/>
      <c r="AH50" s="83"/>
      <c r="AI50" s="62"/>
      <c r="AJ50" s="89"/>
      <c r="AK50" s="83"/>
      <c r="AL50" s="62"/>
      <c r="AM50" s="89"/>
      <c r="AN50" s="83"/>
      <c r="AO50" s="62"/>
      <c r="AP50" s="96"/>
      <c r="AQ50" s="83"/>
      <c r="AR50" s="58"/>
      <c r="AS50" s="104"/>
      <c r="AT50" s="134"/>
      <c r="AU50" s="156"/>
      <c r="AV50" s="42"/>
      <c r="AW50" s="42"/>
      <c r="AX50" s="101"/>
    </row>
    <row r="51" spans="1:50" s="234" customFormat="1" ht="13.5">
      <c r="A51" s="50" t="s">
        <v>43</v>
      </c>
      <c r="B51" s="4"/>
      <c r="C51" s="28"/>
      <c r="D51" s="55"/>
      <c r="E51" s="56"/>
      <c r="F51" s="76"/>
      <c r="G51" s="82"/>
      <c r="H51" s="60"/>
      <c r="I51" s="88"/>
      <c r="J51" s="82"/>
      <c r="K51" s="65"/>
      <c r="L51" s="88"/>
      <c r="M51" s="82"/>
      <c r="N51" s="60"/>
      <c r="O51" s="88"/>
      <c r="P51" s="82"/>
      <c r="Q51" s="60"/>
      <c r="R51" s="88"/>
      <c r="S51" s="82"/>
      <c r="T51" s="60"/>
      <c r="U51" s="88"/>
      <c r="V51" s="82"/>
      <c r="W51" s="60"/>
      <c r="X51" s="88"/>
      <c r="Y51" s="82"/>
      <c r="Z51" s="60"/>
      <c r="AA51" s="88"/>
      <c r="AB51" s="82"/>
      <c r="AC51" s="60"/>
      <c r="AD51" s="88"/>
      <c r="AE51" s="82"/>
      <c r="AF51" s="60"/>
      <c r="AG51" s="88"/>
      <c r="AH51" s="82"/>
      <c r="AI51" s="60"/>
      <c r="AJ51" s="88"/>
      <c r="AK51" s="82"/>
      <c r="AL51" s="60"/>
      <c r="AM51" s="88"/>
      <c r="AN51" s="82"/>
      <c r="AO51" s="60"/>
      <c r="AP51" s="95"/>
      <c r="AQ51" s="82"/>
      <c r="AR51" s="56"/>
      <c r="AS51" s="104"/>
      <c r="AT51" s="134"/>
      <c r="AU51" s="156"/>
      <c r="AV51" s="42"/>
      <c r="AW51" s="42"/>
      <c r="AX51" s="101"/>
    </row>
    <row r="52" spans="1:50" ht="13.5">
      <c r="A52" s="254" t="s">
        <v>55</v>
      </c>
      <c r="B52" s="255" t="s">
        <v>56</v>
      </c>
      <c r="C52" s="256" t="s">
        <v>57</v>
      </c>
      <c r="D52" s="257" t="s">
        <v>58</v>
      </c>
      <c r="E52" s="258" t="s">
        <v>59</v>
      </c>
      <c r="F52" s="259" t="s">
        <v>60</v>
      </c>
      <c r="G52" s="260" t="s">
        <v>61</v>
      </c>
      <c r="H52" s="261" t="s">
        <v>62</v>
      </c>
      <c r="I52" s="262" t="s">
        <v>63</v>
      </c>
      <c r="J52" s="260" t="s">
        <v>64</v>
      </c>
      <c r="K52" s="263" t="s">
        <v>65</v>
      </c>
      <c r="L52" s="262" t="s">
        <v>66</v>
      </c>
      <c r="M52" s="260" t="s">
        <v>67</v>
      </c>
      <c r="N52" s="261" t="s">
        <v>68</v>
      </c>
      <c r="O52" s="262" t="s">
        <v>69</v>
      </c>
      <c r="P52" s="260" t="s">
        <v>70</v>
      </c>
      <c r="Q52" s="261" t="s">
        <v>71</v>
      </c>
      <c r="R52" s="262" t="s">
        <v>72</v>
      </c>
      <c r="S52" s="260" t="s">
        <v>73</v>
      </c>
      <c r="T52" s="261" t="s">
        <v>74</v>
      </c>
      <c r="U52" s="262" t="s">
        <v>75</v>
      </c>
      <c r="V52" s="260" t="s">
        <v>76</v>
      </c>
      <c r="W52" s="261" t="s">
        <v>77</v>
      </c>
      <c r="X52" s="262" t="s">
        <v>78</v>
      </c>
      <c r="Y52" s="260" t="s">
        <v>79</v>
      </c>
      <c r="Z52" s="261" t="s">
        <v>80</v>
      </c>
      <c r="AA52" s="262" t="s">
        <v>81</v>
      </c>
      <c r="AB52" s="260" t="s">
        <v>82</v>
      </c>
      <c r="AC52" s="261" t="s">
        <v>83</v>
      </c>
      <c r="AD52" s="262" t="s">
        <v>84</v>
      </c>
      <c r="AE52" s="260" t="s">
        <v>85</v>
      </c>
      <c r="AF52" s="261" t="s">
        <v>86</v>
      </c>
      <c r="AG52" s="262" t="s">
        <v>87</v>
      </c>
      <c r="AH52" s="260" t="s">
        <v>88</v>
      </c>
      <c r="AI52" s="261" t="s">
        <v>89</v>
      </c>
      <c r="AJ52" s="262" t="s">
        <v>90</v>
      </c>
      <c r="AK52" s="260" t="s">
        <v>91</v>
      </c>
      <c r="AL52" s="261" t="s">
        <v>92</v>
      </c>
      <c r="AM52" s="262" t="s">
        <v>93</v>
      </c>
      <c r="AN52" s="260" t="s">
        <v>94</v>
      </c>
      <c r="AO52" s="261" t="s">
        <v>95</v>
      </c>
      <c r="AP52" s="264" t="s">
        <v>96</v>
      </c>
      <c r="AQ52" s="265" t="s">
        <v>97</v>
      </c>
      <c r="AR52" s="266" t="s">
        <v>98</v>
      </c>
      <c r="AS52" s="267" t="s">
        <v>99</v>
      </c>
      <c r="AT52" s="268" t="s">
        <v>100</v>
      </c>
      <c r="AU52" s="269" t="s">
        <v>101</v>
      </c>
      <c r="AV52" s="270" t="s">
        <v>102</v>
      </c>
      <c r="AW52" s="271" t="s">
        <v>103</v>
      </c>
      <c r="AX52" s="272" t="s">
        <v>104</v>
      </c>
    </row>
    <row r="53" spans="1:50" ht="13.5">
      <c r="A53" s="289"/>
      <c r="B53" s="51"/>
      <c r="C53" s="52"/>
      <c r="D53" s="72"/>
      <c r="E53" s="53">
        <f>IF(D53="","",D53*(1+$C$3/100))</f>
      </c>
      <c r="F53" s="74"/>
      <c r="G53" s="80"/>
      <c r="H53" s="143">
        <f>IF(F53=0,"",ROUND(F53/G53,2))</f>
      </c>
      <c r="I53" s="86"/>
      <c r="J53" s="80"/>
      <c r="K53" s="142">
        <f>IF(I53=0,"",ROUND(I53/J53,2))</f>
      </c>
      <c r="L53" s="86"/>
      <c r="M53" s="80"/>
      <c r="N53" s="143">
        <f>IF(L53=0,"",ROUND(L53/M53,2))</f>
      </c>
      <c r="O53" s="86"/>
      <c r="P53" s="80"/>
      <c r="Q53" s="143">
        <f>IF(O53=0,"",ROUND(O53/P53,2))</f>
      </c>
      <c r="R53" s="86"/>
      <c r="S53" s="80"/>
      <c r="T53" s="143">
        <f>IF(R53=0,"",ROUND(R53/S53,2))</f>
      </c>
      <c r="U53" s="86"/>
      <c r="V53" s="80"/>
      <c r="W53" s="143">
        <f>IF(U53=0,"",ROUND(U53/V53,2))</f>
      </c>
      <c r="X53" s="86"/>
      <c r="Y53" s="80"/>
      <c r="Z53" s="143">
        <f>IF(X53=0,"",ROUND(X53/Y53,2))</f>
      </c>
      <c r="AA53" s="86"/>
      <c r="AB53" s="80"/>
      <c r="AC53" s="143">
        <f>IF(AA53=0,"",ROUND(AA53/AB53,2))</f>
      </c>
      <c r="AD53" s="86"/>
      <c r="AE53" s="80"/>
      <c r="AF53" s="143">
        <f>IF(AD53=0,"",ROUND(AD53/AE53,2))</f>
      </c>
      <c r="AG53" s="86"/>
      <c r="AH53" s="80"/>
      <c r="AI53" s="143">
        <f>IF(AG53=0,"",ROUND(AG53/AH53,2))</f>
      </c>
      <c r="AJ53" s="86"/>
      <c r="AK53" s="80"/>
      <c r="AL53" s="143">
        <f>IF(AJ53=0,"",ROUND(AJ53/AK53,2))</f>
      </c>
      <c r="AM53" s="86"/>
      <c r="AN53" s="80"/>
      <c r="AO53" s="143">
        <f>IF(AM53=0,"",ROUND(AM53/AN53,2))</f>
      </c>
      <c r="AP53" s="92">
        <f>SUM(F53,I53,L53,O53,R53,U53,X53,AA53,AD53,AG53,AJ53,AM53)</f>
        <v>0</v>
      </c>
      <c r="AQ53" s="93">
        <f>SUM(G53,J53,M53,P53,S53,V53,Y53,AB53,AE53,AH53,AK53,AN53)</f>
        <v>0</v>
      </c>
      <c r="AR53" s="141">
        <f>IF(AP53=0,"",ROUND(AP53/AQ53,2))</f>
      </c>
      <c r="AS53" s="114">
        <f>IF(COUNT(AR53)=0,"",ROUND(AR53/E53*100,2))</f>
      </c>
      <c r="AT53" s="147" t="e">
        <f>ROUND((AR53-D53)/D53*100,1)</f>
        <v>#VALUE!</v>
      </c>
      <c r="AU53" s="157"/>
      <c r="AV53" s="7">
        <f>AQ53*AU53</f>
        <v>0</v>
      </c>
      <c r="AW53" s="6"/>
      <c r="AX53" s="253" t="e">
        <f>AV53/AW53%</f>
        <v>#DIV/0!</v>
      </c>
    </row>
    <row r="54" spans="1:50" ht="13.5">
      <c r="A54" s="290"/>
      <c r="B54" s="179"/>
      <c r="C54" s="178"/>
      <c r="D54" s="177"/>
      <c r="E54" s="53">
        <f>IF(D54="","",D54*(1+$C$3/100))</f>
      </c>
      <c r="F54" s="176"/>
      <c r="G54" s="174"/>
      <c r="H54" s="143">
        <f>IF(F54=0,"",ROUND(F54/G54,2))</f>
      </c>
      <c r="I54" s="175"/>
      <c r="J54" s="174"/>
      <c r="K54" s="142">
        <f>IF(I54=0,"",ROUND(I54/J54,2))</f>
      </c>
      <c r="L54" s="175"/>
      <c r="M54" s="174"/>
      <c r="N54" s="143">
        <f>IF(L54=0,"",ROUND(L54/M54,2))</f>
      </c>
      <c r="O54" s="175"/>
      <c r="P54" s="174"/>
      <c r="Q54" s="143">
        <f>IF(O54=0,"",ROUND(O54/P54,2))</f>
      </c>
      <c r="R54" s="175"/>
      <c r="S54" s="174"/>
      <c r="T54" s="143">
        <f>IF(R54=0,"",ROUND(R54/S54,2))</f>
      </c>
      <c r="U54" s="175"/>
      <c r="V54" s="174"/>
      <c r="W54" s="143">
        <f>IF(U54=0,"",ROUND(U54/V54,2))</f>
      </c>
      <c r="X54" s="175"/>
      <c r="Y54" s="174"/>
      <c r="Z54" s="143">
        <f>IF(X54=0,"",ROUND(X54/Y54,2))</f>
      </c>
      <c r="AA54" s="175"/>
      <c r="AB54" s="174"/>
      <c r="AC54" s="143">
        <f>IF(AA54=0,"",ROUND(AA54/AB54,2))</f>
      </c>
      <c r="AD54" s="175"/>
      <c r="AE54" s="174"/>
      <c r="AF54" s="143">
        <f>IF(AD54=0,"",ROUND(AD54/AE54,2))</f>
      </c>
      <c r="AG54" s="175"/>
      <c r="AH54" s="174"/>
      <c r="AI54" s="143">
        <f>IF(AG54=0,"",ROUND(AG54/AH54,2))</f>
      </c>
      <c r="AJ54" s="175"/>
      <c r="AK54" s="174"/>
      <c r="AL54" s="143">
        <f>IF(AJ54=0,"",ROUND(AJ54/AK54,2))</f>
      </c>
      <c r="AM54" s="175"/>
      <c r="AN54" s="174"/>
      <c r="AO54" s="143">
        <f>IF(AM54=0,"",ROUND(AM54/AN54,2))</f>
      </c>
      <c r="AP54" s="92">
        <f>SUM(F54,I54,L54,O54,R54,U54,X54,AA54,AD54,AG54,AJ54,AM54)</f>
        <v>0</v>
      </c>
      <c r="AQ54" s="93">
        <f>SUM(G54,J54,M54,P54,S54,V54,Y54,AB54,AE54,AH54,AK54,AN54)</f>
        <v>0</v>
      </c>
      <c r="AR54" s="141">
        <f>IF(AP54=0,"",ROUND(AP54/AQ54,2))</f>
      </c>
      <c r="AS54" s="114">
        <f>IF(COUNT(AR54)=0,"",ROUND(AR54/E54*100,2))</f>
      </c>
      <c r="AT54" s="147" t="e">
        <f>ROUND((AR54-D54)/D54*100,1)</f>
        <v>#VALUE!</v>
      </c>
      <c r="AU54" s="173"/>
      <c r="AV54" s="7">
        <f>AQ54*AU54</f>
        <v>0</v>
      </c>
      <c r="AW54" s="172"/>
      <c r="AX54" s="253" t="e">
        <f>AV54/AW54%</f>
        <v>#DIV/0!</v>
      </c>
    </row>
    <row r="55" spans="1:50" ht="13.5">
      <c r="A55" s="273" t="s">
        <v>36</v>
      </c>
      <c r="B55" s="274"/>
      <c r="C55" s="275"/>
      <c r="D55" s="276">
        <f>IF(COUNT(D53:D54)=0,"",SUM(D53:D54)/COUNT(D53:D54))</f>
      </c>
      <c r="E55" s="277">
        <f>IF(D55="","",D55*(1+$C$3/100))</f>
      </c>
      <c r="F55" s="278">
        <f>SUM(F53:F54)</f>
        <v>0</v>
      </c>
      <c r="G55" s="279">
        <f>SUM(G53:G54)</f>
        <v>0</v>
      </c>
      <c r="H55" s="280">
        <f>IF(F55=0,"",ROUND(F55/G55,2))</f>
      </c>
      <c r="I55" s="281">
        <f>SUM(I53:I54)</f>
        <v>0</v>
      </c>
      <c r="J55" s="279">
        <f>SUM(J53:J54)</f>
        <v>0</v>
      </c>
      <c r="K55" s="282">
        <f>IF(I55=0,"",ROUND(I55/J55,2))</f>
      </c>
      <c r="L55" s="281">
        <f>SUM(L53:L54)</f>
        <v>0</v>
      </c>
      <c r="M55" s="279">
        <f>SUM(M53:M54)</f>
        <v>0</v>
      </c>
      <c r="N55" s="280">
        <f>IF(L55=0,"",ROUND(L55/M55,2))</f>
      </c>
      <c r="O55" s="281">
        <f>SUM(O53:O54)</f>
        <v>0</v>
      </c>
      <c r="P55" s="279">
        <f>SUM(P53:P54)</f>
        <v>0</v>
      </c>
      <c r="Q55" s="280">
        <f>IF(O55=0,"",ROUND(O55/P55,2))</f>
      </c>
      <c r="R55" s="281">
        <f>SUM(R53:R54)</f>
        <v>0</v>
      </c>
      <c r="S55" s="279">
        <f>SUM(S53:S54)</f>
        <v>0</v>
      </c>
      <c r="T55" s="280">
        <f>IF(R55=0,"",ROUND(R55/S55,2))</f>
      </c>
      <c r="U55" s="281">
        <f>SUM(U53:U54)</f>
        <v>0</v>
      </c>
      <c r="V55" s="279">
        <f>SUM(V53:V54)</f>
        <v>0</v>
      </c>
      <c r="W55" s="280">
        <f>IF(U55=0,"",ROUND(U55/V55,2))</f>
      </c>
      <c r="X55" s="281">
        <f>SUM(X53:X54)</f>
        <v>0</v>
      </c>
      <c r="Y55" s="279">
        <f>SUM(Y53:Y54)</f>
        <v>0</v>
      </c>
      <c r="Z55" s="280">
        <f>IF(X55=0,"",ROUND(X55/Y55,2))</f>
      </c>
      <c r="AA55" s="281">
        <f>SUM(AA53:AA54)</f>
        <v>0</v>
      </c>
      <c r="AB55" s="279">
        <f>SUM(AB53:AB54)</f>
        <v>0</v>
      </c>
      <c r="AC55" s="280">
        <f>IF(AA55=0,"",ROUND(AA55/AB55,2))</f>
      </c>
      <c r="AD55" s="281">
        <f>SUM(AD53:AD54)</f>
        <v>0</v>
      </c>
      <c r="AE55" s="279">
        <f>SUM(AE53:AE54)</f>
        <v>0</v>
      </c>
      <c r="AF55" s="280">
        <f>IF(AD55=0,"",ROUND(AD55/AE55,2))</f>
      </c>
      <c r="AG55" s="281">
        <f>SUM(AG53:AG54)</f>
        <v>0</v>
      </c>
      <c r="AH55" s="279">
        <f>SUM(AH53:AH54)</f>
        <v>0</v>
      </c>
      <c r="AI55" s="280">
        <f>IF(AG55=0,"",ROUND(AG55/AH55,2))</f>
      </c>
      <c r="AJ55" s="281">
        <f>SUM(AJ53:AJ54)</f>
        <v>0</v>
      </c>
      <c r="AK55" s="279">
        <f>SUM(AK53:AK54)</f>
        <v>0</v>
      </c>
      <c r="AL55" s="280">
        <f>IF(AJ55=0,"",ROUND(AJ55/AK55,2))</f>
      </c>
      <c r="AM55" s="281">
        <f>SUM(AM53:AM54)</f>
        <v>0</v>
      </c>
      <c r="AN55" s="279">
        <f>SUM(AN53:AN54)</f>
        <v>0</v>
      </c>
      <c r="AO55" s="280">
        <f>IF(AM55=0,"",ROUND(AM55/AN55,2))</f>
      </c>
      <c r="AP55" s="283">
        <f>SUM(AP53:AP54)</f>
        <v>0</v>
      </c>
      <c r="AQ55" s="279">
        <f>SUM(AQ53:AQ54)</f>
        <v>0</v>
      </c>
      <c r="AR55" s="230">
        <f>IF(AP55=0,"",ROUND(AP55/AQ55,2))</f>
      </c>
      <c r="AS55" s="284">
        <f>IF(COUNT(AR55)=0,"",ROUND(AR55/E55*100,2))</f>
      </c>
      <c r="AT55" s="285" t="e">
        <f>ROUND((AR55-D55)/D55*100,1)</f>
        <v>#VALUE!</v>
      </c>
      <c r="AU55" s="286"/>
      <c r="AV55" s="287">
        <f>SUM(AV53:AV54)</f>
        <v>0</v>
      </c>
      <c r="AW55" s="287">
        <f>SUM(AW53:AW54)</f>
        <v>0</v>
      </c>
      <c r="AX55" s="288" t="e">
        <f>AV55/AW55%</f>
        <v>#DIV/0!</v>
      </c>
    </row>
    <row r="56" spans="1:50" ht="13.5">
      <c r="A56" s="36"/>
      <c r="B56" s="34"/>
      <c r="C56" s="35"/>
      <c r="D56" s="57"/>
      <c r="E56" s="58"/>
      <c r="F56" s="77"/>
      <c r="G56" s="83"/>
      <c r="H56" s="62"/>
      <c r="I56" s="89"/>
      <c r="J56" s="83"/>
      <c r="K56" s="67"/>
      <c r="L56" s="89"/>
      <c r="M56" s="83"/>
      <c r="N56" s="62"/>
      <c r="O56" s="89"/>
      <c r="P56" s="83"/>
      <c r="Q56" s="62"/>
      <c r="R56" s="89"/>
      <c r="S56" s="83"/>
      <c r="T56" s="62"/>
      <c r="U56" s="89"/>
      <c r="V56" s="83"/>
      <c r="W56" s="62"/>
      <c r="X56" s="89"/>
      <c r="Y56" s="83"/>
      <c r="Z56" s="62"/>
      <c r="AA56" s="89"/>
      <c r="AB56" s="83"/>
      <c r="AC56" s="62"/>
      <c r="AD56" s="89"/>
      <c r="AE56" s="83"/>
      <c r="AF56" s="62"/>
      <c r="AG56" s="89"/>
      <c r="AH56" s="83"/>
      <c r="AI56" s="62"/>
      <c r="AJ56" s="89"/>
      <c r="AK56" s="83"/>
      <c r="AL56" s="62"/>
      <c r="AM56" s="89"/>
      <c r="AN56" s="83"/>
      <c r="AO56" s="62"/>
      <c r="AP56" s="96"/>
      <c r="AQ56" s="83"/>
      <c r="AR56" s="58"/>
      <c r="AS56" s="108"/>
      <c r="AT56" s="150"/>
      <c r="AU56" s="156"/>
      <c r="AV56" s="42"/>
      <c r="AW56" s="42"/>
      <c r="AX56" s="101"/>
    </row>
    <row r="57" spans="1:50" s="234" customFormat="1" ht="13.5">
      <c r="A57" s="50" t="s">
        <v>44</v>
      </c>
      <c r="B57" s="4"/>
      <c r="C57" s="28"/>
      <c r="D57" s="55"/>
      <c r="E57" s="56"/>
      <c r="F57" s="76"/>
      <c r="G57" s="82"/>
      <c r="H57" s="60"/>
      <c r="I57" s="88"/>
      <c r="J57" s="82"/>
      <c r="K57" s="65"/>
      <c r="L57" s="88"/>
      <c r="M57" s="82"/>
      <c r="N57" s="60"/>
      <c r="O57" s="88"/>
      <c r="P57" s="82"/>
      <c r="Q57" s="60"/>
      <c r="R57" s="88"/>
      <c r="S57" s="82"/>
      <c r="T57" s="60"/>
      <c r="U57" s="88"/>
      <c r="V57" s="82"/>
      <c r="W57" s="60"/>
      <c r="X57" s="88"/>
      <c r="Y57" s="82"/>
      <c r="Z57" s="60"/>
      <c r="AA57" s="88"/>
      <c r="AB57" s="82"/>
      <c r="AC57" s="60"/>
      <c r="AD57" s="88"/>
      <c r="AE57" s="82"/>
      <c r="AF57" s="60"/>
      <c r="AG57" s="88"/>
      <c r="AH57" s="82"/>
      <c r="AI57" s="60"/>
      <c r="AJ57" s="88"/>
      <c r="AK57" s="82"/>
      <c r="AL57" s="60"/>
      <c r="AM57" s="88"/>
      <c r="AN57" s="82"/>
      <c r="AO57" s="60"/>
      <c r="AP57" s="95"/>
      <c r="AQ57" s="82"/>
      <c r="AR57" s="56"/>
      <c r="AS57" s="104"/>
      <c r="AT57" s="134"/>
      <c r="AU57" s="156"/>
      <c r="AV57" s="42"/>
      <c r="AW57" s="42"/>
      <c r="AX57" s="101"/>
    </row>
    <row r="58" spans="1:50" ht="13.5">
      <c r="A58" s="254" t="s">
        <v>55</v>
      </c>
      <c r="B58" s="255" t="s">
        <v>56</v>
      </c>
      <c r="C58" s="256" t="s">
        <v>57</v>
      </c>
      <c r="D58" s="257" t="s">
        <v>58</v>
      </c>
      <c r="E58" s="258" t="s">
        <v>59</v>
      </c>
      <c r="F58" s="259" t="s">
        <v>60</v>
      </c>
      <c r="G58" s="260" t="s">
        <v>61</v>
      </c>
      <c r="H58" s="261" t="s">
        <v>62</v>
      </c>
      <c r="I58" s="262" t="s">
        <v>63</v>
      </c>
      <c r="J58" s="260" t="s">
        <v>64</v>
      </c>
      <c r="K58" s="263" t="s">
        <v>65</v>
      </c>
      <c r="L58" s="262" t="s">
        <v>66</v>
      </c>
      <c r="M58" s="260" t="s">
        <v>67</v>
      </c>
      <c r="N58" s="261" t="s">
        <v>68</v>
      </c>
      <c r="O58" s="262" t="s">
        <v>69</v>
      </c>
      <c r="P58" s="260" t="s">
        <v>70</v>
      </c>
      <c r="Q58" s="261" t="s">
        <v>71</v>
      </c>
      <c r="R58" s="262" t="s">
        <v>72</v>
      </c>
      <c r="S58" s="260" t="s">
        <v>73</v>
      </c>
      <c r="T58" s="261" t="s">
        <v>74</v>
      </c>
      <c r="U58" s="262" t="s">
        <v>75</v>
      </c>
      <c r="V58" s="260" t="s">
        <v>76</v>
      </c>
      <c r="W58" s="261" t="s">
        <v>77</v>
      </c>
      <c r="X58" s="262" t="s">
        <v>78</v>
      </c>
      <c r="Y58" s="260" t="s">
        <v>79</v>
      </c>
      <c r="Z58" s="261" t="s">
        <v>80</v>
      </c>
      <c r="AA58" s="262" t="s">
        <v>81</v>
      </c>
      <c r="AB58" s="260" t="s">
        <v>82</v>
      </c>
      <c r="AC58" s="261" t="s">
        <v>83</v>
      </c>
      <c r="AD58" s="262" t="s">
        <v>84</v>
      </c>
      <c r="AE58" s="260" t="s">
        <v>85</v>
      </c>
      <c r="AF58" s="261" t="s">
        <v>86</v>
      </c>
      <c r="AG58" s="262" t="s">
        <v>87</v>
      </c>
      <c r="AH58" s="260" t="s">
        <v>88</v>
      </c>
      <c r="AI58" s="261" t="s">
        <v>89</v>
      </c>
      <c r="AJ58" s="262" t="s">
        <v>90</v>
      </c>
      <c r="AK58" s="260" t="s">
        <v>91</v>
      </c>
      <c r="AL58" s="261" t="s">
        <v>92</v>
      </c>
      <c r="AM58" s="262" t="s">
        <v>93</v>
      </c>
      <c r="AN58" s="260" t="s">
        <v>94</v>
      </c>
      <c r="AO58" s="261" t="s">
        <v>95</v>
      </c>
      <c r="AP58" s="264" t="s">
        <v>96</v>
      </c>
      <c r="AQ58" s="265" t="s">
        <v>97</v>
      </c>
      <c r="AR58" s="266" t="s">
        <v>98</v>
      </c>
      <c r="AS58" s="267" t="s">
        <v>99</v>
      </c>
      <c r="AT58" s="268" t="s">
        <v>100</v>
      </c>
      <c r="AU58" s="269" t="s">
        <v>101</v>
      </c>
      <c r="AV58" s="270" t="s">
        <v>102</v>
      </c>
      <c r="AW58" s="271" t="s">
        <v>103</v>
      </c>
      <c r="AX58" s="272" t="s">
        <v>104</v>
      </c>
    </row>
    <row r="59" spans="1:50" ht="13.5">
      <c r="A59" s="289"/>
      <c r="B59" s="51"/>
      <c r="C59" s="52"/>
      <c r="D59" s="72"/>
      <c r="E59" s="53">
        <f>IF(D59="","",D59*(1+$C$3/100))</f>
      </c>
      <c r="F59" s="74"/>
      <c r="G59" s="80"/>
      <c r="H59" s="143">
        <f>IF(F59=0,"",ROUND(F59/G59,2))</f>
      </c>
      <c r="I59" s="86"/>
      <c r="J59" s="80"/>
      <c r="K59" s="142">
        <f>IF(I59=0,"",ROUND(I59/J59,2))</f>
      </c>
      <c r="L59" s="86"/>
      <c r="M59" s="80"/>
      <c r="N59" s="143">
        <f>IF(L59=0,"",ROUND(L59/M59,2))</f>
      </c>
      <c r="O59" s="86"/>
      <c r="P59" s="80"/>
      <c r="Q59" s="143">
        <f>IF(O59=0,"",ROUND(O59/P59,2))</f>
      </c>
      <c r="R59" s="86"/>
      <c r="S59" s="80"/>
      <c r="T59" s="143">
        <f>IF(R59=0,"",ROUND(R59/S59,2))</f>
      </c>
      <c r="U59" s="86"/>
      <c r="V59" s="80"/>
      <c r="W59" s="143">
        <f>IF(U59=0,"",ROUND(U59/V59,2))</f>
      </c>
      <c r="X59" s="86"/>
      <c r="Y59" s="80"/>
      <c r="Z59" s="143">
        <f>IF(X59=0,"",ROUND(X59/Y59,2))</f>
      </c>
      <c r="AA59" s="86"/>
      <c r="AB59" s="80"/>
      <c r="AC59" s="143">
        <f>IF(AA59=0,"",ROUND(AA59/AB59,2))</f>
      </c>
      <c r="AD59" s="86"/>
      <c r="AE59" s="80"/>
      <c r="AF59" s="143">
        <f>IF(AD59=0,"",ROUND(AD59/AE59,2))</f>
      </c>
      <c r="AG59" s="86"/>
      <c r="AH59" s="80"/>
      <c r="AI59" s="143">
        <f>IF(AG59=0,"",ROUND(AG59/AH59,2))</f>
      </c>
      <c r="AJ59" s="86"/>
      <c r="AK59" s="80"/>
      <c r="AL59" s="143">
        <f>IF(AJ59=0,"",ROUND(AJ59/AK59,2))</f>
      </c>
      <c r="AM59" s="86"/>
      <c r="AN59" s="80"/>
      <c r="AO59" s="143">
        <f>IF(AM59=0,"",ROUND(AM59/AN59,2))</f>
      </c>
      <c r="AP59" s="92">
        <f>SUM(F59,I59,L59,O59,R59,U59,X59,AA59,AD59,AG59,AJ59,AM59)</f>
        <v>0</v>
      </c>
      <c r="AQ59" s="93">
        <f>SUM(G59,J59,M59,P59,S59,V59,Y59,AB59,AE59,AH59,AK59,AN59)</f>
        <v>0</v>
      </c>
      <c r="AR59" s="141">
        <f>IF(AP59=0,"",ROUND(AP59/AQ59,2))</f>
      </c>
      <c r="AS59" s="114">
        <f>IF(COUNT(AR59)=0,"",ROUND(AR59/E59*100,2))</f>
      </c>
      <c r="AT59" s="147" t="e">
        <f>ROUND((AR59-D59)/D59*100,1)</f>
        <v>#VALUE!</v>
      </c>
      <c r="AU59" s="157"/>
      <c r="AV59" s="7">
        <f>AQ59*AU59</f>
        <v>0</v>
      </c>
      <c r="AW59" s="6"/>
      <c r="AX59" s="253" t="e">
        <f>AV59/AW59%</f>
        <v>#DIV/0!</v>
      </c>
    </row>
    <row r="60" spans="1:50" ht="13.5">
      <c r="A60" s="290"/>
      <c r="B60" s="179"/>
      <c r="C60" s="178"/>
      <c r="D60" s="177"/>
      <c r="E60" s="53">
        <f>IF(D60="","",D60*(1+$C$3/100))</f>
      </c>
      <c r="F60" s="176"/>
      <c r="G60" s="174"/>
      <c r="H60" s="143">
        <f>IF(F60=0,"",ROUND(F60/G60,2))</f>
      </c>
      <c r="I60" s="175"/>
      <c r="J60" s="174"/>
      <c r="K60" s="142">
        <f>IF(I60=0,"",ROUND(I60/J60,2))</f>
      </c>
      <c r="L60" s="175"/>
      <c r="M60" s="174"/>
      <c r="N60" s="143">
        <f>IF(L60=0,"",ROUND(L60/M60,2))</f>
      </c>
      <c r="O60" s="175"/>
      <c r="P60" s="174"/>
      <c r="Q60" s="143">
        <f>IF(O60=0,"",ROUND(O60/P60,2))</f>
      </c>
      <c r="R60" s="175"/>
      <c r="S60" s="174"/>
      <c r="T60" s="143">
        <f>IF(R60=0,"",ROUND(R60/S60,2))</f>
      </c>
      <c r="U60" s="175"/>
      <c r="V60" s="174"/>
      <c r="W60" s="143">
        <f>IF(U60=0,"",ROUND(U60/V60,2))</f>
      </c>
      <c r="X60" s="175"/>
      <c r="Y60" s="174"/>
      <c r="Z60" s="143">
        <f>IF(X60=0,"",ROUND(X60/Y60,2))</f>
      </c>
      <c r="AA60" s="175"/>
      <c r="AB60" s="174"/>
      <c r="AC60" s="143">
        <f>IF(AA60=0,"",ROUND(AA60/AB60,2))</f>
      </c>
      <c r="AD60" s="175"/>
      <c r="AE60" s="174"/>
      <c r="AF60" s="143">
        <f>IF(AD60=0,"",ROUND(AD60/AE60,2))</f>
      </c>
      <c r="AG60" s="175"/>
      <c r="AH60" s="174"/>
      <c r="AI60" s="143">
        <f>IF(AG60=0,"",ROUND(AG60/AH60,2))</f>
      </c>
      <c r="AJ60" s="175"/>
      <c r="AK60" s="174"/>
      <c r="AL60" s="143">
        <f>IF(AJ60=0,"",ROUND(AJ60/AK60,2))</f>
      </c>
      <c r="AM60" s="175"/>
      <c r="AN60" s="174"/>
      <c r="AO60" s="143">
        <f>IF(AM60=0,"",ROUND(AM60/AN60,2))</f>
      </c>
      <c r="AP60" s="92">
        <f>SUM(F60,I60,L60,O60,R60,U60,X60,AA60,AD60,AG60,AJ60,AM60)</f>
        <v>0</v>
      </c>
      <c r="AQ60" s="93">
        <f>SUM(G60,J60,M60,P60,S60,V60,Y60,AB60,AE60,AH60,AK60,AN60)</f>
        <v>0</v>
      </c>
      <c r="AR60" s="141">
        <f>IF(AP60=0,"",ROUND(AP60/AQ60,2))</f>
      </c>
      <c r="AS60" s="114">
        <f>IF(COUNT(AR60)=0,"",ROUND(AR60/E60*100,2))</f>
      </c>
      <c r="AT60" s="147" t="e">
        <f>ROUND((AR60-D60)/D60*100,1)</f>
        <v>#VALUE!</v>
      </c>
      <c r="AU60" s="173"/>
      <c r="AV60" s="7">
        <f>AQ60*AU60</f>
        <v>0</v>
      </c>
      <c r="AW60" s="172"/>
      <c r="AX60" s="253" t="e">
        <f>AV60/AW60%</f>
        <v>#DIV/0!</v>
      </c>
    </row>
    <row r="61" spans="1:50" ht="13.5">
      <c r="A61" s="273" t="s">
        <v>36</v>
      </c>
      <c r="B61" s="274"/>
      <c r="C61" s="275"/>
      <c r="D61" s="276">
        <f>IF(COUNT(D59:D60)=0,"",SUM(D59:D60)/COUNT(D59:D60))</f>
      </c>
      <c r="E61" s="277">
        <f>IF(D61="","",D61*(1+$C$3/100))</f>
      </c>
      <c r="F61" s="278">
        <f>SUM(F59:F60)</f>
        <v>0</v>
      </c>
      <c r="G61" s="279">
        <f>SUM(G59:G60)</f>
        <v>0</v>
      </c>
      <c r="H61" s="280">
        <f>IF(F61=0,"",ROUND(F61/G61,2))</f>
      </c>
      <c r="I61" s="281">
        <f>SUM(I59:I60)</f>
        <v>0</v>
      </c>
      <c r="J61" s="279">
        <f>SUM(J59:J60)</f>
        <v>0</v>
      </c>
      <c r="K61" s="282">
        <f>IF(I61=0,"",ROUND(I61/J61,2))</f>
      </c>
      <c r="L61" s="281">
        <f>SUM(L59:L60)</f>
        <v>0</v>
      </c>
      <c r="M61" s="279">
        <f>SUM(M59:M60)</f>
        <v>0</v>
      </c>
      <c r="N61" s="280">
        <f>IF(L61=0,"",ROUND(L61/M61,2))</f>
      </c>
      <c r="O61" s="281">
        <f>SUM(O59:O60)</f>
        <v>0</v>
      </c>
      <c r="P61" s="279">
        <f>SUM(P59:P60)</f>
        <v>0</v>
      </c>
      <c r="Q61" s="280">
        <f>IF(O61=0,"",ROUND(O61/P61,2))</f>
      </c>
      <c r="R61" s="281">
        <f>SUM(R59:R60)</f>
        <v>0</v>
      </c>
      <c r="S61" s="279">
        <f>SUM(S59:S60)</f>
        <v>0</v>
      </c>
      <c r="T61" s="280">
        <f>IF(R61=0,"",ROUND(R61/S61,2))</f>
      </c>
      <c r="U61" s="281">
        <f>SUM(U59:U60)</f>
        <v>0</v>
      </c>
      <c r="V61" s="279">
        <f>SUM(V59:V60)</f>
        <v>0</v>
      </c>
      <c r="W61" s="280">
        <f>IF(U61=0,"",ROUND(U61/V61,2))</f>
      </c>
      <c r="X61" s="281">
        <f>SUM(X59:X60)</f>
        <v>0</v>
      </c>
      <c r="Y61" s="279">
        <f>SUM(Y59:Y60)</f>
        <v>0</v>
      </c>
      <c r="Z61" s="280">
        <f>IF(X61=0,"",ROUND(X61/Y61,2))</f>
      </c>
      <c r="AA61" s="281">
        <f>SUM(AA59:AA60)</f>
        <v>0</v>
      </c>
      <c r="AB61" s="279">
        <f>SUM(AB59:AB60)</f>
        <v>0</v>
      </c>
      <c r="AC61" s="280">
        <f>IF(AA61=0,"",ROUND(AA61/AB61,2))</f>
      </c>
      <c r="AD61" s="281">
        <f>SUM(AD59:AD60)</f>
        <v>0</v>
      </c>
      <c r="AE61" s="279">
        <f>SUM(AE59:AE60)</f>
        <v>0</v>
      </c>
      <c r="AF61" s="280">
        <f>IF(AD61=0,"",ROUND(AD61/AE61,2))</f>
      </c>
      <c r="AG61" s="281">
        <f>SUM(AG59:AG60)</f>
        <v>0</v>
      </c>
      <c r="AH61" s="279">
        <f>SUM(AH59:AH60)</f>
        <v>0</v>
      </c>
      <c r="AI61" s="280">
        <f>IF(AG61=0,"",ROUND(AG61/AH61,2))</f>
      </c>
      <c r="AJ61" s="281">
        <f>SUM(AJ59:AJ60)</f>
        <v>0</v>
      </c>
      <c r="AK61" s="279">
        <f>SUM(AK59:AK60)</f>
        <v>0</v>
      </c>
      <c r="AL61" s="280">
        <f>IF(AJ61=0,"",ROUND(AJ61/AK61,2))</f>
      </c>
      <c r="AM61" s="281">
        <f>SUM(AM59:AM60)</f>
        <v>0</v>
      </c>
      <c r="AN61" s="279">
        <f>SUM(AN59:AN60)</f>
        <v>0</v>
      </c>
      <c r="AO61" s="280">
        <f>IF(AM61=0,"",ROUND(AM61/AN61,2))</f>
      </c>
      <c r="AP61" s="283">
        <f>SUM(AP59:AP60)</f>
        <v>0</v>
      </c>
      <c r="AQ61" s="279">
        <f>SUM(AQ59:AQ60)</f>
        <v>0</v>
      </c>
      <c r="AR61" s="230">
        <f>IF(AP61=0,"",ROUND(AP61/AQ61,2))</f>
      </c>
      <c r="AS61" s="284">
        <f>IF(COUNT(AR61)=0,"",ROUND(AR61/E61*100,2))</f>
      </c>
      <c r="AT61" s="285" t="e">
        <f>ROUND((AR61-D61)/D61*100,1)</f>
        <v>#VALUE!</v>
      </c>
      <c r="AU61" s="286"/>
      <c r="AV61" s="287">
        <f>SUM(AV59:AV60)</f>
        <v>0</v>
      </c>
      <c r="AW61" s="287">
        <f>SUM(AW59:AW60)</f>
        <v>0</v>
      </c>
      <c r="AX61" s="288" t="e">
        <f>AV61/AW61%</f>
        <v>#DIV/0!</v>
      </c>
    </row>
    <row r="62" spans="1:50" ht="13.5">
      <c r="A62" s="36"/>
      <c r="B62" s="34"/>
      <c r="C62" s="35"/>
      <c r="D62" s="57"/>
      <c r="E62" s="58"/>
      <c r="F62" s="77"/>
      <c r="G62" s="83"/>
      <c r="H62" s="62"/>
      <c r="I62" s="89"/>
      <c r="J62" s="83"/>
      <c r="K62" s="67"/>
      <c r="L62" s="89"/>
      <c r="M62" s="83"/>
      <c r="N62" s="62"/>
      <c r="O62" s="89"/>
      <c r="P62" s="83"/>
      <c r="Q62" s="62"/>
      <c r="R62" s="89"/>
      <c r="S62" s="83"/>
      <c r="T62" s="62"/>
      <c r="U62" s="89"/>
      <c r="V62" s="83"/>
      <c r="W62" s="62"/>
      <c r="X62" s="89"/>
      <c r="Y62" s="83"/>
      <c r="Z62" s="62"/>
      <c r="AA62" s="89"/>
      <c r="AB62" s="83"/>
      <c r="AC62" s="62"/>
      <c r="AD62" s="89"/>
      <c r="AE62" s="83"/>
      <c r="AF62" s="62"/>
      <c r="AG62" s="89"/>
      <c r="AH62" s="83"/>
      <c r="AI62" s="62"/>
      <c r="AJ62" s="89"/>
      <c r="AK62" s="83"/>
      <c r="AL62" s="62"/>
      <c r="AM62" s="89"/>
      <c r="AN62" s="83"/>
      <c r="AO62" s="62"/>
      <c r="AP62" s="96"/>
      <c r="AQ62" s="83"/>
      <c r="AR62" s="58"/>
      <c r="AS62" s="108"/>
      <c r="AT62" s="150"/>
      <c r="AU62" s="156"/>
      <c r="AV62" s="42"/>
      <c r="AW62" s="42"/>
      <c r="AX62" s="101"/>
    </row>
    <row r="63" spans="1:50" s="234" customFormat="1" ht="13.5">
      <c r="A63" s="170" t="s">
        <v>106</v>
      </c>
      <c r="B63" s="4"/>
      <c r="C63" s="28"/>
      <c r="D63" s="55"/>
      <c r="E63" s="56"/>
      <c r="F63" s="76"/>
      <c r="G63" s="82"/>
      <c r="H63" s="60"/>
      <c r="I63" s="88"/>
      <c r="J63" s="82"/>
      <c r="K63" s="65"/>
      <c r="L63" s="88"/>
      <c r="M63" s="82"/>
      <c r="N63" s="60"/>
      <c r="O63" s="88"/>
      <c r="P63" s="82"/>
      <c r="Q63" s="60"/>
      <c r="R63" s="88"/>
      <c r="S63" s="82"/>
      <c r="T63" s="60"/>
      <c r="U63" s="88"/>
      <c r="V63" s="82"/>
      <c r="W63" s="60"/>
      <c r="X63" s="88"/>
      <c r="Y63" s="82"/>
      <c r="Z63" s="60"/>
      <c r="AA63" s="88"/>
      <c r="AB63" s="82"/>
      <c r="AC63" s="60"/>
      <c r="AD63" s="88"/>
      <c r="AE63" s="82"/>
      <c r="AF63" s="60"/>
      <c r="AG63" s="88"/>
      <c r="AH63" s="82"/>
      <c r="AI63" s="60"/>
      <c r="AJ63" s="88"/>
      <c r="AK63" s="82"/>
      <c r="AL63" s="60"/>
      <c r="AM63" s="88"/>
      <c r="AN63" s="82"/>
      <c r="AO63" s="60"/>
      <c r="AP63" s="95"/>
      <c r="AQ63" s="82"/>
      <c r="AR63" s="56"/>
      <c r="AS63" s="104"/>
      <c r="AT63" s="134"/>
      <c r="AU63" s="156"/>
      <c r="AV63" s="42"/>
      <c r="AW63" s="42"/>
      <c r="AX63" s="101"/>
    </row>
    <row r="64" spans="1:50" ht="13.5">
      <c r="A64" s="254" t="s">
        <v>55</v>
      </c>
      <c r="B64" s="255" t="s">
        <v>56</v>
      </c>
      <c r="C64" s="256" t="s">
        <v>57</v>
      </c>
      <c r="D64" s="257" t="s">
        <v>58</v>
      </c>
      <c r="E64" s="258" t="s">
        <v>59</v>
      </c>
      <c r="F64" s="259" t="s">
        <v>60</v>
      </c>
      <c r="G64" s="260" t="s">
        <v>61</v>
      </c>
      <c r="H64" s="261" t="s">
        <v>62</v>
      </c>
      <c r="I64" s="262" t="s">
        <v>63</v>
      </c>
      <c r="J64" s="260" t="s">
        <v>64</v>
      </c>
      <c r="K64" s="263" t="s">
        <v>65</v>
      </c>
      <c r="L64" s="262" t="s">
        <v>66</v>
      </c>
      <c r="M64" s="260" t="s">
        <v>67</v>
      </c>
      <c r="N64" s="261" t="s">
        <v>68</v>
      </c>
      <c r="O64" s="262" t="s">
        <v>69</v>
      </c>
      <c r="P64" s="260" t="s">
        <v>70</v>
      </c>
      <c r="Q64" s="261" t="s">
        <v>71</v>
      </c>
      <c r="R64" s="262" t="s">
        <v>72</v>
      </c>
      <c r="S64" s="260" t="s">
        <v>73</v>
      </c>
      <c r="T64" s="261" t="s">
        <v>74</v>
      </c>
      <c r="U64" s="262" t="s">
        <v>75</v>
      </c>
      <c r="V64" s="260" t="s">
        <v>76</v>
      </c>
      <c r="W64" s="261" t="s">
        <v>77</v>
      </c>
      <c r="X64" s="262" t="s">
        <v>78</v>
      </c>
      <c r="Y64" s="260" t="s">
        <v>79</v>
      </c>
      <c r="Z64" s="261" t="s">
        <v>80</v>
      </c>
      <c r="AA64" s="262" t="s">
        <v>81</v>
      </c>
      <c r="AB64" s="260" t="s">
        <v>82</v>
      </c>
      <c r="AC64" s="261" t="s">
        <v>83</v>
      </c>
      <c r="AD64" s="262" t="s">
        <v>84</v>
      </c>
      <c r="AE64" s="260" t="s">
        <v>85</v>
      </c>
      <c r="AF64" s="261" t="s">
        <v>86</v>
      </c>
      <c r="AG64" s="262" t="s">
        <v>87</v>
      </c>
      <c r="AH64" s="260" t="s">
        <v>88</v>
      </c>
      <c r="AI64" s="261" t="s">
        <v>89</v>
      </c>
      <c r="AJ64" s="262" t="s">
        <v>90</v>
      </c>
      <c r="AK64" s="260" t="s">
        <v>91</v>
      </c>
      <c r="AL64" s="261" t="s">
        <v>92</v>
      </c>
      <c r="AM64" s="262" t="s">
        <v>93</v>
      </c>
      <c r="AN64" s="260" t="s">
        <v>94</v>
      </c>
      <c r="AO64" s="261" t="s">
        <v>95</v>
      </c>
      <c r="AP64" s="264" t="s">
        <v>96</v>
      </c>
      <c r="AQ64" s="265" t="s">
        <v>97</v>
      </c>
      <c r="AR64" s="266" t="s">
        <v>98</v>
      </c>
      <c r="AS64" s="267" t="s">
        <v>99</v>
      </c>
      <c r="AT64" s="268" t="s">
        <v>100</v>
      </c>
      <c r="AU64" s="269" t="s">
        <v>101</v>
      </c>
      <c r="AV64" s="270" t="s">
        <v>102</v>
      </c>
      <c r="AW64" s="271" t="s">
        <v>103</v>
      </c>
      <c r="AX64" s="272" t="s">
        <v>104</v>
      </c>
    </row>
    <row r="65" spans="1:50" ht="13.5">
      <c r="A65" s="289"/>
      <c r="B65" s="51"/>
      <c r="C65" s="52"/>
      <c r="D65" s="72"/>
      <c r="E65" s="53">
        <f>IF(D65="","",D65*(1+$C$3/100))</f>
      </c>
      <c r="F65" s="74"/>
      <c r="G65" s="80"/>
      <c r="H65" s="143">
        <f>IF(F65=0,"",ROUND(F65/G65,2))</f>
      </c>
      <c r="I65" s="86"/>
      <c r="J65" s="80"/>
      <c r="K65" s="142">
        <f>IF(I65=0,"",ROUND(I65/J65,2))</f>
      </c>
      <c r="L65" s="86"/>
      <c r="M65" s="80"/>
      <c r="N65" s="143">
        <f>IF(L65=0,"",ROUND(L65/M65,2))</f>
      </c>
      <c r="O65" s="86"/>
      <c r="P65" s="80"/>
      <c r="Q65" s="143">
        <f>IF(O65=0,"",ROUND(O65/P65,2))</f>
      </c>
      <c r="R65" s="86"/>
      <c r="S65" s="80"/>
      <c r="T65" s="143">
        <f>IF(R65=0,"",ROUND(R65/S65,2))</f>
      </c>
      <c r="U65" s="86"/>
      <c r="V65" s="80"/>
      <c r="W65" s="143">
        <f>IF(U65=0,"",ROUND(U65/V65,2))</f>
      </c>
      <c r="X65" s="86"/>
      <c r="Y65" s="80"/>
      <c r="Z65" s="143">
        <f>IF(X65=0,"",ROUND(X65/Y65,2))</f>
      </c>
      <c r="AA65" s="86"/>
      <c r="AB65" s="80"/>
      <c r="AC65" s="143">
        <f>IF(AA65=0,"",ROUND(AA65/AB65,2))</f>
      </c>
      <c r="AD65" s="86"/>
      <c r="AE65" s="80"/>
      <c r="AF65" s="143">
        <f>IF(AD65=0,"",ROUND(AD65/AE65,2))</f>
      </c>
      <c r="AG65" s="86"/>
      <c r="AH65" s="80"/>
      <c r="AI65" s="143">
        <f>IF(AG65=0,"",ROUND(AG65/AH65,2))</f>
      </c>
      <c r="AJ65" s="86"/>
      <c r="AK65" s="80"/>
      <c r="AL65" s="143">
        <f>IF(AJ65=0,"",ROUND(AJ65/AK65,2))</f>
      </c>
      <c r="AM65" s="86"/>
      <c r="AN65" s="80"/>
      <c r="AO65" s="143">
        <f>IF(AM65=0,"",ROUND(AM65/AN65,2))</f>
      </c>
      <c r="AP65" s="92">
        <f>SUM(F65,I65,L65,O65,R65,U65,X65,AA65,AD65,AG65,AJ65,AM65)</f>
        <v>0</v>
      </c>
      <c r="AQ65" s="93">
        <f>SUM(G65,J65,M65,P65,S65,V65,Y65,AB65,AE65,AH65,AK65,AN65)</f>
        <v>0</v>
      </c>
      <c r="AR65" s="141">
        <f>IF(AP65=0,"",ROUND(AP65/AQ65,2))</f>
      </c>
      <c r="AS65" s="114">
        <f>IF(COUNT(AR65)=0,"",ROUND(AR65/E65*100,2))</f>
      </c>
      <c r="AT65" s="147" t="e">
        <f>ROUND((AR65-D65)/D65*100,1)</f>
        <v>#VALUE!</v>
      </c>
      <c r="AU65" s="157"/>
      <c r="AV65" s="7">
        <f>AQ65*AU65</f>
        <v>0</v>
      </c>
      <c r="AW65" s="6"/>
      <c r="AX65" s="253" t="e">
        <f>AV65/AW65%</f>
        <v>#DIV/0!</v>
      </c>
    </row>
    <row r="66" spans="1:50" ht="13.5">
      <c r="A66" s="290"/>
      <c r="B66" s="179"/>
      <c r="C66" s="178"/>
      <c r="D66" s="177"/>
      <c r="E66" s="53">
        <f>IF(D66="","",D66*(1+$C$3/100))</f>
      </c>
      <c r="F66" s="176"/>
      <c r="G66" s="174"/>
      <c r="H66" s="143">
        <f>IF(F66=0,"",ROUND(F66/G66,2))</f>
      </c>
      <c r="I66" s="175"/>
      <c r="J66" s="174"/>
      <c r="K66" s="142">
        <f>IF(I66=0,"",ROUND(I66/J66,2))</f>
      </c>
      <c r="L66" s="175"/>
      <c r="M66" s="174"/>
      <c r="N66" s="143">
        <f>IF(L66=0,"",ROUND(L66/M66,2))</f>
      </c>
      <c r="O66" s="175"/>
      <c r="P66" s="174"/>
      <c r="Q66" s="143">
        <f>IF(O66=0,"",ROUND(O66/P66,2))</f>
      </c>
      <c r="R66" s="175"/>
      <c r="S66" s="174"/>
      <c r="T66" s="143">
        <f>IF(R66=0,"",ROUND(R66/S66,2))</f>
      </c>
      <c r="U66" s="175"/>
      <c r="V66" s="174"/>
      <c r="W66" s="143">
        <f>IF(U66=0,"",ROUND(U66/V66,2))</f>
      </c>
      <c r="X66" s="175"/>
      <c r="Y66" s="174"/>
      <c r="Z66" s="143">
        <f>IF(X66=0,"",ROUND(X66/Y66,2))</f>
      </c>
      <c r="AA66" s="175"/>
      <c r="AB66" s="174"/>
      <c r="AC66" s="143">
        <f>IF(AA66=0,"",ROUND(AA66/AB66,2))</f>
      </c>
      <c r="AD66" s="175"/>
      <c r="AE66" s="174"/>
      <c r="AF66" s="143">
        <f>IF(AD66=0,"",ROUND(AD66/AE66,2))</f>
      </c>
      <c r="AG66" s="175"/>
      <c r="AH66" s="174"/>
      <c r="AI66" s="143">
        <f>IF(AG66=0,"",ROUND(AG66/AH66,2))</f>
      </c>
      <c r="AJ66" s="175"/>
      <c r="AK66" s="174"/>
      <c r="AL66" s="143">
        <f>IF(AJ66=0,"",ROUND(AJ66/AK66,2))</f>
      </c>
      <c r="AM66" s="175"/>
      <c r="AN66" s="174"/>
      <c r="AO66" s="143">
        <f>IF(AM66=0,"",ROUND(AM66/AN66,2))</f>
      </c>
      <c r="AP66" s="92">
        <f>SUM(F66,I66,L66,O66,R66,U66,X66,AA66,AD66,AG66,AJ66,AM66)</f>
        <v>0</v>
      </c>
      <c r="AQ66" s="93">
        <f>SUM(G66,J66,M66,P66,S66,V66,Y66,AB66,AE66,AH66,AK66,AN66)</f>
        <v>0</v>
      </c>
      <c r="AR66" s="141">
        <f>IF(AP66=0,"",ROUND(AP66/AQ66,2))</f>
      </c>
      <c r="AS66" s="114">
        <f>IF(COUNT(AR66)=0,"",ROUND(AR66/E66*100,2))</f>
      </c>
      <c r="AT66" s="147" t="e">
        <f>ROUND((AR66-D66)/D66*100,1)</f>
        <v>#VALUE!</v>
      </c>
      <c r="AU66" s="173"/>
      <c r="AV66" s="7">
        <f>AQ66*AU66</f>
        <v>0</v>
      </c>
      <c r="AW66" s="172"/>
      <c r="AX66" s="253" t="e">
        <f>AV66/AW66%</f>
        <v>#DIV/0!</v>
      </c>
    </row>
    <row r="67" spans="1:50" ht="13.5">
      <c r="A67" s="273" t="s">
        <v>36</v>
      </c>
      <c r="B67" s="274"/>
      <c r="C67" s="275"/>
      <c r="D67" s="276">
        <f>IF(COUNT(D65:D66)=0,"",SUM(D65:D66)/COUNT(D65:D66))</f>
      </c>
      <c r="E67" s="277">
        <f>IF(D67="","",D67*(1+$C$3/100))</f>
      </c>
      <c r="F67" s="278">
        <f>SUM(F65:F66)</f>
        <v>0</v>
      </c>
      <c r="G67" s="279">
        <f>SUM(G65:G66)</f>
        <v>0</v>
      </c>
      <c r="H67" s="280">
        <f>IF(F67=0,"",ROUND(F67/G67,2))</f>
      </c>
      <c r="I67" s="281">
        <f>SUM(I65:I66)</f>
        <v>0</v>
      </c>
      <c r="J67" s="279">
        <f>SUM(J65:J66)</f>
        <v>0</v>
      </c>
      <c r="K67" s="282">
        <f>IF(I67=0,"",ROUND(I67/J67,2))</f>
      </c>
      <c r="L67" s="281">
        <f>SUM(L65:L66)</f>
        <v>0</v>
      </c>
      <c r="M67" s="279">
        <f>SUM(M65:M66)</f>
        <v>0</v>
      </c>
      <c r="N67" s="280">
        <f>IF(L67=0,"",ROUND(L67/M67,2))</f>
      </c>
      <c r="O67" s="281">
        <f>SUM(O65:O66)</f>
        <v>0</v>
      </c>
      <c r="P67" s="279">
        <f>SUM(P65:P66)</f>
        <v>0</v>
      </c>
      <c r="Q67" s="280">
        <f>IF(O67=0,"",ROUND(O67/P67,2))</f>
      </c>
      <c r="R67" s="281">
        <f>SUM(R65:R66)</f>
        <v>0</v>
      </c>
      <c r="S67" s="279">
        <f>SUM(S65:S66)</f>
        <v>0</v>
      </c>
      <c r="T67" s="280">
        <f>IF(R67=0,"",ROUND(R67/S67,2))</f>
      </c>
      <c r="U67" s="281">
        <f>SUM(U65:U66)</f>
        <v>0</v>
      </c>
      <c r="V67" s="279">
        <f>SUM(V65:V66)</f>
        <v>0</v>
      </c>
      <c r="W67" s="280">
        <f>IF(U67=0,"",ROUND(U67/V67,2))</f>
      </c>
      <c r="X67" s="281">
        <f>SUM(X65:X66)</f>
        <v>0</v>
      </c>
      <c r="Y67" s="279">
        <f>SUM(Y65:Y66)</f>
        <v>0</v>
      </c>
      <c r="Z67" s="280">
        <f>IF(X67=0,"",ROUND(X67/Y67,2))</f>
      </c>
      <c r="AA67" s="281">
        <f>SUM(AA65:AA66)</f>
        <v>0</v>
      </c>
      <c r="AB67" s="279">
        <f>SUM(AB65:AB66)</f>
        <v>0</v>
      </c>
      <c r="AC67" s="280">
        <f>IF(AA67=0,"",ROUND(AA67/AB67,2))</f>
      </c>
      <c r="AD67" s="281">
        <f>SUM(AD65:AD66)</f>
        <v>0</v>
      </c>
      <c r="AE67" s="279">
        <f>SUM(AE65:AE66)</f>
        <v>0</v>
      </c>
      <c r="AF67" s="280">
        <f>IF(AD67=0,"",ROUND(AD67/AE67,2))</f>
      </c>
      <c r="AG67" s="281">
        <f>SUM(AG65:AG66)</f>
        <v>0</v>
      </c>
      <c r="AH67" s="279">
        <f>SUM(AH65:AH66)</f>
        <v>0</v>
      </c>
      <c r="AI67" s="280">
        <f>IF(AG67=0,"",ROUND(AG67/AH67,2))</f>
      </c>
      <c r="AJ67" s="281">
        <f>SUM(AJ65:AJ66)</f>
        <v>0</v>
      </c>
      <c r="AK67" s="279">
        <f>SUM(AK65:AK66)</f>
        <v>0</v>
      </c>
      <c r="AL67" s="280">
        <f>IF(AJ67=0,"",ROUND(AJ67/AK67,2))</f>
      </c>
      <c r="AM67" s="281">
        <f>SUM(AM65:AM66)</f>
        <v>0</v>
      </c>
      <c r="AN67" s="279">
        <f>SUM(AN65:AN66)</f>
        <v>0</v>
      </c>
      <c r="AO67" s="280">
        <f>IF(AM67=0,"",ROUND(AM67/AN67,2))</f>
      </c>
      <c r="AP67" s="283">
        <f>SUM(AP65:AP66)</f>
        <v>0</v>
      </c>
      <c r="AQ67" s="279">
        <f>SUM(AQ65:AQ66)</f>
        <v>0</v>
      </c>
      <c r="AR67" s="230">
        <f>IF(AP67=0,"",ROUND(AP67/AQ67,2))</f>
      </c>
      <c r="AS67" s="284">
        <f>IF(COUNT(AR67)=0,"",ROUND(AR67/E67*100,2))</f>
      </c>
      <c r="AT67" s="285" t="e">
        <f>ROUND((AR67-D67)/D67*100,1)</f>
        <v>#VALUE!</v>
      </c>
      <c r="AU67" s="286"/>
      <c r="AV67" s="287">
        <f>SUM(AV65:AV66)</f>
        <v>0</v>
      </c>
      <c r="AW67" s="287">
        <f>SUM(AW65:AW66)</f>
        <v>0</v>
      </c>
      <c r="AX67" s="288" t="e">
        <f>AV67/AW67%</f>
        <v>#DIV/0!</v>
      </c>
    </row>
    <row r="68" spans="1:50" ht="13.5">
      <c r="A68" s="36"/>
      <c r="B68" s="34"/>
      <c r="C68" s="35"/>
      <c r="D68" s="57"/>
      <c r="E68" s="58"/>
      <c r="F68" s="77"/>
      <c r="G68" s="83"/>
      <c r="H68" s="62"/>
      <c r="I68" s="89"/>
      <c r="J68" s="83"/>
      <c r="K68" s="67"/>
      <c r="L68" s="89"/>
      <c r="M68" s="83"/>
      <c r="N68" s="62"/>
      <c r="O68" s="89"/>
      <c r="P68" s="83"/>
      <c r="Q68" s="62"/>
      <c r="R68" s="89"/>
      <c r="S68" s="83"/>
      <c r="T68" s="62"/>
      <c r="U68" s="89"/>
      <c r="V68" s="83"/>
      <c r="W68" s="62"/>
      <c r="X68" s="89"/>
      <c r="Y68" s="83"/>
      <c r="Z68" s="62"/>
      <c r="AA68" s="89"/>
      <c r="AB68" s="83"/>
      <c r="AC68" s="62"/>
      <c r="AD68" s="89"/>
      <c r="AE68" s="83"/>
      <c r="AF68" s="62"/>
      <c r="AG68" s="89"/>
      <c r="AH68" s="83"/>
      <c r="AI68" s="62"/>
      <c r="AJ68" s="89"/>
      <c r="AK68" s="83"/>
      <c r="AL68" s="62"/>
      <c r="AM68" s="89"/>
      <c r="AN68" s="83"/>
      <c r="AO68" s="62"/>
      <c r="AP68" s="96"/>
      <c r="AQ68" s="83"/>
      <c r="AR68" s="58"/>
      <c r="AS68" s="108"/>
      <c r="AT68" s="150"/>
      <c r="AU68" s="156"/>
      <c r="AV68" s="42"/>
      <c r="AW68" s="42"/>
      <c r="AX68" s="101"/>
    </row>
    <row r="69" spans="1:50" ht="14.25" thickBot="1">
      <c r="A69" s="48"/>
      <c r="B69" s="16"/>
      <c r="C69" s="29"/>
      <c r="D69" s="59"/>
      <c r="E69" s="58"/>
      <c r="F69" s="78"/>
      <c r="G69" s="84"/>
      <c r="H69" s="63"/>
      <c r="I69" s="90"/>
      <c r="J69" s="84"/>
      <c r="K69" s="68"/>
      <c r="L69" s="90"/>
      <c r="M69" s="84"/>
      <c r="N69" s="63"/>
      <c r="O69" s="90"/>
      <c r="P69" s="84"/>
      <c r="Q69" s="63"/>
      <c r="R69" s="90"/>
      <c r="S69" s="84"/>
      <c r="T69" s="63"/>
      <c r="U69" s="90"/>
      <c r="V69" s="84"/>
      <c r="W69" s="63"/>
      <c r="X69" s="90"/>
      <c r="Y69" s="84"/>
      <c r="Z69" s="63"/>
      <c r="AA69" s="90"/>
      <c r="AB69" s="84"/>
      <c r="AC69" s="63"/>
      <c r="AD69" s="90"/>
      <c r="AE69" s="84"/>
      <c r="AF69" s="63"/>
      <c r="AG69" s="90"/>
      <c r="AH69" s="84"/>
      <c r="AI69" s="63"/>
      <c r="AJ69" s="90"/>
      <c r="AK69" s="84"/>
      <c r="AL69" s="63"/>
      <c r="AM69" s="90"/>
      <c r="AN69" s="84"/>
      <c r="AO69" s="63"/>
      <c r="AP69" s="97"/>
      <c r="AQ69" s="84"/>
      <c r="AR69" s="58"/>
      <c r="AS69" s="70"/>
      <c r="AT69" s="151"/>
      <c r="AU69" s="159"/>
      <c r="AV69" s="43"/>
      <c r="AW69" s="43"/>
      <c r="AX69" s="138"/>
    </row>
    <row r="70" spans="1:50" ht="14.25" thickTop="1">
      <c r="A70" s="128"/>
      <c r="B70" s="24" t="s">
        <v>21</v>
      </c>
      <c r="C70" s="27"/>
      <c r="D70" s="250">
        <f>IF(COUNT(D11:D69)=0,"",SUM(D65:D66,D59:D60,D53:D54,D47:D48,D41:D42,D35:D36,D29:D30,D23:D24,D17:D18,D11:D12)/COUNT(D65:D66,D59:D60,D53:D54,D47:D48,D41:D42,D35:D36,D29:D30,D23:D24,D17:D18,D11:D12))</f>
        <v>8.65</v>
      </c>
      <c r="E70" s="71">
        <f>IF(D70="","",D70*(1+$C$3/100))</f>
        <v>8.823</v>
      </c>
      <c r="F70" s="79">
        <f>SUM(F11:F12,F17:F18,F23:F24,F29:F30,F35:F36,F41:F42,F47:F48,F53:F54,F59:F60,F65:F66)</f>
        <v>14982</v>
      </c>
      <c r="G70" s="85">
        <f>SUM(G11:G12,G17:G18,G23:G24,G29:G30,G35:G36,G41:G42,G47:G48,G53:G54,G59:G60,G65:G66)</f>
        <v>1694</v>
      </c>
      <c r="H70" s="98">
        <f>IF(F70=0,"",ROUND(F70/G70,2))</f>
        <v>8.84</v>
      </c>
      <c r="I70" s="91">
        <f>SUM(I11:I12,I17:I18,I23:I24,I29:I30,I35:I36,I41:I42,I47:I48,I53:I54,I59:I60,I65:I66)</f>
        <v>13498</v>
      </c>
      <c r="J70" s="85">
        <f>SUM(J11:J12,J17:J18,J23:J24,J29:J30,J35:J36,J41:J42,J47:J48,J53:J54,J59:J60,J65:J66)</f>
        <v>1555</v>
      </c>
      <c r="K70" s="99">
        <f>IF(I70=0,"",ROUND(I70/J70,2))</f>
        <v>8.68</v>
      </c>
      <c r="L70" s="91">
        <f>SUM(L11:L12,L17:L18,L23:L24,L29:L30,L35:L36,L41:L42,L47:L48,L53:L54,L59:L60,L65:L66)</f>
        <v>0</v>
      </c>
      <c r="M70" s="85">
        <f>SUM(M11:M12,M17:M18,M23:M24,M29:M30,M35:M36,M41:M42,M47:M48,M53:M54,M59:M60,M65:M66)</f>
        <v>0</v>
      </c>
      <c r="N70" s="98">
        <f>IF(L70=0,"",ROUND(L70/M70,2))</f>
      </c>
      <c r="O70" s="91">
        <f>SUM(O11:O12,O17:O18,O23:O24,O29:O30,O35:O36,O41:O42,O47:O48,O53:O54,O59:O60,O65:O66)</f>
        <v>0</v>
      </c>
      <c r="P70" s="85">
        <f>SUM(P11:P12,P17:P18,P23:P24,P29:P30,P35:P36,P41:P42,P47:P48,P53:P54,P59:P60,P65:P66)</f>
        <v>0</v>
      </c>
      <c r="Q70" s="98">
        <f>IF(O70=0,"",ROUND(O70/P70,2))</f>
      </c>
      <c r="R70" s="91">
        <f>SUM(R11:R12,R17:R18,R23:R24,R29:R30,R35:R36,R41:R42,R47:R48,R53:R54,R59:R60,R65:R66)</f>
        <v>0</v>
      </c>
      <c r="S70" s="85">
        <f>SUM(S11:S12,S17:S18,S23:S24,S29:S30,S35:S36,S41:S42,S47:S48,S53:S54,S59:S60,S65:S66)</f>
        <v>0</v>
      </c>
      <c r="T70" s="98">
        <f>IF(R70=0,"",ROUND(R70/S70,2))</f>
      </c>
      <c r="U70" s="91">
        <f>SUM(U11:U12,U17:U18,U23:U24,U29:U30,U35:U36,U41:U42,U47:U48,U53:U54,U59:U60,U65:U66)</f>
        <v>0</v>
      </c>
      <c r="V70" s="85">
        <f>SUM(V11:V12,V17:V18,V23:V24,V29:V30,V35:V36,V41:V42,V47:V48,V53:V54,V59:V60,V65:V66)</f>
        <v>0</v>
      </c>
      <c r="W70" s="98">
        <f>IF(U70=0,"",ROUND(U70/V70,2))</f>
      </c>
      <c r="X70" s="91">
        <f>SUM(X11:X12,X17:X18,X23:X24,X29:X30,X35:X36,X41:X42,X47:X48,X53:X54,X59:X60,X65:X66)</f>
        <v>0</v>
      </c>
      <c r="Y70" s="85">
        <f>SUM(Y11:Y12,Y17:Y18,Y23:Y24,Y29:Y30,Y35:Y36,Y41:Y42,Y47:Y48,Y53:Y54,Y59:Y60,Y65:Y66)</f>
        <v>0</v>
      </c>
      <c r="Z70" s="98">
        <f>IF(X70=0,"",ROUND(X70/Y70,2))</f>
      </c>
      <c r="AA70" s="91">
        <f>SUM(AA11:AA12,AA17:AA18,AA23:AA24,AA29:AA30,AA35:AA36,AA41:AA42,AA47:AA48,AA53:AA54,AA59:AA60,AA65:AA66)</f>
        <v>0</v>
      </c>
      <c r="AB70" s="85">
        <f>SUM(AB11:AB12,AB17:AB18,AB23:AB24,AB29:AB30,AB35:AB36,AB41:AB42,AB47:AB48,AB53:AB54,AB59:AB60,AB65:AB66)</f>
        <v>0</v>
      </c>
      <c r="AC70" s="98">
        <f>IF(AA70=0,"",ROUND(AA70/AB70,2))</f>
      </c>
      <c r="AD70" s="91">
        <f>SUM(AD11:AD12,AD17:AD18,AD23:AD24,AD29:AD30,AD35:AD36,AD41:AD42,AD47:AD48,AD53:AD54,AD59:AD60,AD65:AD66)</f>
        <v>0</v>
      </c>
      <c r="AE70" s="85">
        <f>SUM(AE11:AE12,AE17:AE18,AE23:AE24,AE29:AE30,AE35:AE36,AE41:AE42,AE47:AE48,AE53:AE54,AE59:AE60,AE65:AE66)</f>
        <v>0</v>
      </c>
      <c r="AF70" s="98">
        <f>IF(AD70=0,"",ROUND(AD70/AE70,2))</f>
      </c>
      <c r="AG70" s="91">
        <f>SUM(AG11:AG12,AG17:AG18,AG23:AG24,AG29:AG30,AG35:AG36,AG41:AG42,AG47:AG48,AG53:AG54,AG59:AG60,AG65:AG66)</f>
        <v>0</v>
      </c>
      <c r="AH70" s="85">
        <f>SUM(AH11:AH12,AH17:AH18,AH23:AH24,AH29:AH30,AH35:AH36,AH41:AH42,AH47:AH48,AH53:AH54,AH59:AH60,AH65:AH66)</f>
        <v>0</v>
      </c>
      <c r="AI70" s="98">
        <f>IF(AG70=0,"",ROUND(AG70/AH70,2))</f>
      </c>
      <c r="AJ70" s="91">
        <f>SUM(AJ11:AJ12,AJ17:AJ18,AJ23:AJ24,AJ29:AJ30,AJ35:AJ36,AJ41:AJ42,AJ47:AJ48,AJ53:AJ54,AJ59:AJ60,AJ65:AJ66)</f>
        <v>0</v>
      </c>
      <c r="AK70" s="85">
        <f>SUM(AK11:AK12,AK17:AK18,AK23:AK24,AK29:AK30,AK35:AK36,AK41:AK42,AK47:AK48,AK53:AK54,AK59:AK60,AK65:AK66)</f>
        <v>0</v>
      </c>
      <c r="AL70" s="98">
        <f>IF(AJ70=0,"",ROUND(AJ70/AK70,2))</f>
      </c>
      <c r="AM70" s="91">
        <f>SUM(AM11:AM12,AM17:AM18,AM23:AM24,AM29:AM30,AM35:AM36,AM41:AM42,AM47:AM48,AM53:AM54,AM59:AM60,AM65:AM66)</f>
        <v>0</v>
      </c>
      <c r="AN70" s="85">
        <f>SUM(AN11:AN12,AN17:AN18,AN23:AN24,AN29:AN30,AN35:AN36,AN41:AN42,AN47:AN48,AN53:AN54,AN59:AN60,AN65:AN66)</f>
        <v>0</v>
      </c>
      <c r="AO70" s="98">
        <f>IF(AM70=0,"",ROUND(AM70/AN70,2))</f>
      </c>
      <c r="AP70" s="39">
        <f>SUM(AP11:AP12,AP17:AP18,AP23:AP24,AP29:AP30,AP35:AP36,AP41:AP42,AP47:AP48,AP53:AP54,AP59:AP60,AP65:AP66)</f>
        <v>28480</v>
      </c>
      <c r="AQ70" s="15">
        <f>SUM(AQ11:AQ12,AQ17:AQ18,AQ23:AQ24,AQ29:AQ30,AQ35:AQ36,AQ41:AQ42,AQ47:AQ48,AQ53:AQ54,AQ59:AQ60,AQ65:AQ66)</f>
        <v>3249</v>
      </c>
      <c r="AR70" s="169">
        <f>IF(AP70=0,"",ROUND(AP70/AQ70,2))</f>
        <v>8.77</v>
      </c>
      <c r="AS70" s="146">
        <f>IF(COUNT(AR70)=0,"",ROUND(AR70/E70*100,2))</f>
        <v>99.4</v>
      </c>
      <c r="AT70" s="152">
        <f>ROUND((AR70-D70)/D70*100,1)</f>
        <v>1.4</v>
      </c>
      <c r="AU70" s="160"/>
      <c r="AV70" s="14">
        <f>AQ70*AU70</f>
        <v>0</v>
      </c>
      <c r="AW70" s="14">
        <f>SUM(AW11:AW12,AW17:AW18,AW23:AW24,AW29:AW30,AW35:AW36,AW41:AW42,AW47:AW48,AW53:AW54,AW59:AW60,AW65:AW66)</f>
        <v>0</v>
      </c>
      <c r="AX70" s="101" t="e">
        <f>AV70/AW70%</f>
        <v>#DIV/0!</v>
      </c>
    </row>
    <row r="72" ht="13.5">
      <c r="A72" s="46" t="s">
        <v>12</v>
      </c>
    </row>
    <row r="73" ht="13.5">
      <c r="A73" s="46" t="s">
        <v>13</v>
      </c>
    </row>
  </sheetData>
  <sheetProtection/>
  <mergeCells count="17">
    <mergeCell ref="D1:E1"/>
    <mergeCell ref="B5:B6"/>
    <mergeCell ref="O5:Q5"/>
    <mergeCell ref="F5:H5"/>
    <mergeCell ref="I5:K5"/>
    <mergeCell ref="L5:N5"/>
    <mergeCell ref="C5:C6"/>
    <mergeCell ref="AP5:AR5"/>
    <mergeCell ref="A5:A6"/>
    <mergeCell ref="AD5:AF5"/>
    <mergeCell ref="AG5:AI5"/>
    <mergeCell ref="AJ5:AL5"/>
    <mergeCell ref="AM5:AO5"/>
    <mergeCell ref="R5:T5"/>
    <mergeCell ref="U5:W5"/>
    <mergeCell ref="X5:Z5"/>
    <mergeCell ref="AA5:AC5"/>
  </mergeCells>
  <printOptions/>
  <pageMargins left="0.29" right="0.25" top="0.44" bottom="0.38" header="0.3" footer="0.19"/>
  <pageSetup horizontalDpi="600" verticalDpi="600" orientation="landscape" paperSize="8" scale="80" r:id="rId12"/>
  <drawing r:id="rId11"/>
  <tableParts>
    <tablePart r:id="rId1"/>
    <tablePart r:id="rId7"/>
    <tablePart r:id="rId6"/>
    <tablePart r:id="rId2"/>
    <tablePart r:id="rId3"/>
    <tablePart r:id="rId10"/>
    <tablePart r:id="rId8"/>
    <tablePart r:id="rId5"/>
    <tablePart r:id="rId4"/>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交通エコモ財団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反町泰雄</dc:creator>
  <cp:keywords/>
  <dc:description/>
  <cp:lastModifiedBy>浅井 主税</cp:lastModifiedBy>
  <cp:lastPrinted>2012-02-15T01:06:51Z</cp:lastPrinted>
  <dcterms:created xsi:type="dcterms:W3CDTF">2005-10-06T05:27:51Z</dcterms:created>
  <dcterms:modified xsi:type="dcterms:W3CDTF">2024-01-05T02:45:58Z</dcterms:modified>
  <cp:category/>
  <cp:version/>
  <cp:contentType/>
  <cp:contentStatus/>
</cp:coreProperties>
</file>