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35" windowHeight="11445" activeTab="0"/>
  </bookViews>
  <sheets>
    <sheet name="月間燃費記録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<sst xmlns="http://schemas.openxmlformats.org/spreadsheetml/2006/main" count="181" uniqueCount="35">
  <si>
    <t>日付</t>
  </si>
  <si>
    <t>給油時の
走行距離メーター</t>
  </si>
  <si>
    <t>備考</t>
  </si>
  <si>
    <t>ドライバー名</t>
  </si>
  <si>
    <t>走行距離(B)</t>
  </si>
  <si>
    <t>給油量
(C)</t>
  </si>
  <si>
    <t>燃費（D）</t>
  </si>
  <si>
    <t>車番</t>
  </si>
  <si>
    <t>月間燃費記録表</t>
  </si>
  <si>
    <t>年</t>
  </si>
  <si>
    <t>今年度の燃費目標 (A)</t>
  </si>
  <si>
    <t>km/ℓ</t>
  </si>
  <si>
    <t>km</t>
  </si>
  <si>
    <t>D＝B÷C</t>
  </si>
  <si>
    <t>E=D-A</t>
  </si>
  <si>
    <t>km</t>
  </si>
  <si>
    <t>ℓ</t>
  </si>
  <si>
    <t>km/ℓ</t>
  </si>
  <si>
    <t>（今回の距離ﾒｰﾀ）
-（前回の距離ﾒｰﾀ）</t>
  </si>
  <si>
    <t>前月末</t>
  </si>
  <si>
    <t>（注）黄色のセルに入力します。</t>
  </si>
  <si>
    <t>月</t>
  </si>
  <si>
    <t>前月最終時の
距離メーター</t>
  </si>
  <si>
    <t>今月の結果</t>
  </si>
  <si>
    <t>対目標増減
（E）</t>
  </si>
  <si>
    <t>20xx</t>
  </si>
  <si>
    <t>xx</t>
  </si>
  <si>
    <t>排出量</t>
  </si>
  <si>
    <t>　 係数を変更することで別のエネルギーの算出もできます。</t>
  </si>
  <si>
    <r>
      <t>kg-
CO</t>
    </r>
    <r>
      <rPr>
        <sz val="6"/>
        <rFont val="ＭＳ Ｐゴシック"/>
        <family val="3"/>
      </rPr>
      <t>2</t>
    </r>
  </si>
  <si>
    <r>
      <t>今月のCO</t>
    </r>
    <r>
      <rPr>
        <b/>
        <sz val="9"/>
        <rFont val="Meiryo UI"/>
        <family val="3"/>
      </rPr>
      <t>2</t>
    </r>
    <r>
      <rPr>
        <b/>
        <sz val="14"/>
        <rFont val="Meiryo UI"/>
        <family val="3"/>
      </rPr>
      <t>排出量</t>
    </r>
  </si>
  <si>
    <t>※あらかじめ軽油の排出係数を入れています。</t>
  </si>
  <si>
    <r>
      <t>排出係数</t>
    </r>
    <r>
      <rPr>
        <vertAlign val="superscript"/>
        <sz val="11"/>
        <rFont val="Meiryo UI"/>
        <family val="3"/>
      </rPr>
      <t>※</t>
    </r>
  </si>
  <si>
    <t>〇〇運輸㈱〇〇営業所</t>
  </si>
  <si>
    <t>kg-
CO2
/ℓ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</si>
</sst>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#;[Red]\-#,###;0.0"/>
    <numFmt numFmtId="179" formatCode="###.00;0;0;"/>
    <numFmt numFmtId="180" formatCode="#,###;[Red]\-#,###;"/>
    <numFmt numFmtId="181" formatCode="#,##0_);[Red]\(#,##0\)"/>
    <numFmt numFmtId="182" formatCode="#,##0.0_);[Red]\(#,##0.0\)"/>
    <numFmt numFmtId="183" formatCode="0_ "/>
    <numFmt numFmtId="184" formatCode="#,##0.00_);[Red]\(#,##0.00\)"/>
    <numFmt numFmtId="185" formatCode="#,##0.000_);[Red]\(#,##0.000\)"/>
    <numFmt numFmtId="186" formatCode="#,##0.0000000000000000_);[Red]\(#,##0.0000000000000000\)"/>
    <numFmt numFmtId="187" formatCode="0.0%"/>
    <numFmt numFmtId="188" formatCode="0_);[Red]\(0\)"/>
    <numFmt numFmtId="189" formatCode="#,##0.0_ "/>
    <numFmt numFmtId="190" formatCode="#,##0.00_ "/>
    <numFmt numFmtId="191" formatCode="#,##0.0;[Red]\-#,##0.0"/>
    <numFmt numFmtId="192" formatCode="0.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.00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創英角ｺﾞｼｯｸUB"/>
      <family val="3"/>
    </font>
    <font>
      <sz val="20"/>
      <name val="HG創英角ｺﾞｼｯｸUB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i/>
      <sz val="12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sz val="14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sz val="7"/>
      <name val="Meiryo UI"/>
      <family val="3"/>
    </font>
    <font>
      <vertAlign val="superscript"/>
      <sz val="11"/>
      <name val="Meiryo UI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14" xfId="0" applyFont="1" applyBorder="1" applyAlignment="1">
      <alignment horizontal="center" vertical="center"/>
    </xf>
    <xf numFmtId="189" fontId="4" fillId="0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6" fillId="0" borderId="19" xfId="0" applyNumberFormat="1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189" fontId="16" fillId="0" borderId="20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176" fontId="17" fillId="34" borderId="19" xfId="0" applyNumberFormat="1" applyFont="1" applyFill="1" applyBorder="1" applyAlignment="1">
      <alignment vertical="center"/>
    </xf>
    <xf numFmtId="0" fontId="18" fillId="4" borderId="22" xfId="0" applyFont="1" applyFill="1" applyBorder="1" applyAlignment="1">
      <alignment vertical="center"/>
    </xf>
    <xf numFmtId="176" fontId="9" fillId="0" borderId="23" xfId="0" applyNumberFormat="1" applyFont="1" applyBorder="1" applyAlignment="1">
      <alignment horizontal="right" vertical="center" indent="1"/>
    </xf>
    <xf numFmtId="0" fontId="17" fillId="34" borderId="23" xfId="0" applyFont="1" applyFill="1" applyBorder="1" applyAlignment="1">
      <alignment vertical="center" shrinkToFit="1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33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49" fontId="9" fillId="28" borderId="0" xfId="0" applyNumberFormat="1" applyFont="1" applyFill="1" applyAlignment="1">
      <alignment horizontal="right" vertical="center" indent="1"/>
    </xf>
    <xf numFmtId="0" fontId="9" fillId="28" borderId="0" xfId="0" applyFont="1" applyFill="1" applyAlignment="1">
      <alignment horizontal="center" vertical="center"/>
    </xf>
    <xf numFmtId="189" fontId="4" fillId="28" borderId="27" xfId="0" applyNumberFormat="1" applyFont="1" applyFill="1" applyBorder="1" applyAlignment="1">
      <alignment vertical="center"/>
    </xf>
    <xf numFmtId="189" fontId="4" fillId="28" borderId="10" xfId="0" applyNumberFormat="1" applyFont="1" applyFill="1" applyBorder="1" applyAlignment="1">
      <alignment vertical="center"/>
    </xf>
    <xf numFmtId="189" fontId="4" fillId="28" borderId="15" xfId="0" applyNumberFormat="1" applyFont="1" applyFill="1" applyBorder="1" applyAlignment="1">
      <alignment vertical="center"/>
    </xf>
    <xf numFmtId="0" fontId="0" fillId="28" borderId="28" xfId="0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10" fillId="28" borderId="0" xfId="0" applyFont="1" applyFill="1" applyAlignment="1">
      <alignment horizontal="left" vertical="center"/>
    </xf>
    <xf numFmtId="176" fontId="4" fillId="28" borderId="27" xfId="0" applyNumberFormat="1" applyFont="1" applyFill="1" applyBorder="1" applyAlignment="1">
      <alignment vertical="center"/>
    </xf>
    <xf numFmtId="176" fontId="4" fillId="28" borderId="10" xfId="0" applyNumberFormat="1" applyFont="1" applyFill="1" applyBorder="1" applyAlignment="1">
      <alignment vertical="center"/>
    </xf>
    <xf numFmtId="176" fontId="4" fillId="28" borderId="15" xfId="0" applyNumberFormat="1" applyFont="1" applyFill="1" applyBorder="1" applyAlignment="1">
      <alignment vertical="center"/>
    </xf>
    <xf numFmtId="0" fontId="12" fillId="28" borderId="30" xfId="0" applyFont="1" applyFill="1" applyBorder="1" applyAlignment="1">
      <alignment vertical="center"/>
    </xf>
    <xf numFmtId="0" fontId="12" fillId="28" borderId="31" xfId="0" applyFont="1" applyFill="1" applyBorder="1" applyAlignment="1">
      <alignment vertical="center"/>
    </xf>
    <xf numFmtId="0" fontId="27" fillId="0" borderId="32" xfId="0" applyFont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0" fillId="28" borderId="33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176" fontId="11" fillId="28" borderId="38" xfId="0" applyNumberFormat="1" applyFont="1" applyFill="1" applyBorder="1" applyAlignment="1">
      <alignment horizontal="right" vertical="center" indent="1"/>
    </xf>
    <xf numFmtId="176" fontId="11" fillId="28" borderId="37" xfId="0" applyNumberFormat="1" applyFont="1" applyFill="1" applyBorder="1" applyAlignment="1">
      <alignment horizontal="right" vertical="center" inden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 wrapText="1"/>
    </xf>
    <xf numFmtId="0" fontId="20" fillId="28" borderId="0" xfId="0" applyFont="1" applyFill="1" applyAlignment="1">
      <alignment horizontal="right" vertical="center" shrinkToFit="1"/>
    </xf>
    <xf numFmtId="189" fontId="4" fillId="0" borderId="45" xfId="0" applyNumberFormat="1" applyFont="1" applyBorder="1" applyAlignment="1">
      <alignment horizontal="center" vertical="center"/>
    </xf>
    <xf numFmtId="189" fontId="4" fillId="0" borderId="46" xfId="0" applyNumberFormat="1" applyFont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57150</xdr:rowOff>
    </xdr:from>
    <xdr:to>
      <xdr:col>4</xdr:col>
      <xdr:colOff>876300</xdr:colOff>
      <xdr:row>2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295525" y="57150"/>
          <a:ext cx="4000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C4" sqref="C4:D4"/>
    </sheetView>
  </sheetViews>
  <sheetFormatPr defaultColWidth="9.00390625" defaultRowHeight="13.5"/>
  <cols>
    <col min="1" max="1" width="1.37890625" style="0" customWidth="1"/>
    <col min="2" max="2" width="5.625" style="0" customWidth="1"/>
    <col min="3" max="3" width="13.625" style="0" customWidth="1"/>
    <col min="4" max="4" width="3.25390625" style="0" customWidth="1"/>
    <col min="5" max="5" width="11.625" style="0" customWidth="1"/>
    <col min="6" max="6" width="3.375" style="0" customWidth="1"/>
    <col min="7" max="7" width="12.625" style="0" customWidth="1"/>
    <col min="8" max="8" width="3.75390625" style="0" customWidth="1"/>
    <col min="9" max="9" width="8.625" style="0" customWidth="1"/>
    <col min="10" max="10" width="4.25390625" style="0" customWidth="1"/>
    <col min="11" max="11" width="8.625" style="0" customWidth="1"/>
    <col min="12" max="12" width="4.75390625" style="0" customWidth="1"/>
    <col min="13" max="13" width="12.875" style="0" customWidth="1"/>
  </cols>
  <sheetData>
    <row r="1" ht="7.5" customHeight="1"/>
    <row r="2" spans="2:13" ht="24">
      <c r="B2" s="6" t="s">
        <v>8</v>
      </c>
      <c r="C2" s="6"/>
      <c r="D2" s="6"/>
      <c r="E2" s="6"/>
      <c r="F2" s="14"/>
      <c r="G2" s="42" t="s">
        <v>25</v>
      </c>
      <c r="H2" s="12" t="s">
        <v>9</v>
      </c>
      <c r="I2" s="43" t="s">
        <v>26</v>
      </c>
      <c r="J2" s="13" t="s">
        <v>21</v>
      </c>
      <c r="K2" s="75" t="s">
        <v>33</v>
      </c>
      <c r="L2" s="75"/>
      <c r="M2" s="75"/>
    </row>
    <row r="3" spans="2:13" ht="14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1" customHeight="1">
      <c r="B4" s="34" t="s">
        <v>7</v>
      </c>
      <c r="C4" s="58"/>
      <c r="D4" s="59"/>
      <c r="E4" s="1"/>
      <c r="F4" s="56" t="s">
        <v>3</v>
      </c>
      <c r="G4" s="57"/>
      <c r="H4" s="58"/>
      <c r="I4" s="60"/>
      <c r="J4" s="60"/>
      <c r="K4" s="60"/>
      <c r="L4" s="59"/>
      <c r="M4" s="1"/>
    </row>
    <row r="5" spans="2:13" ht="6" customHeight="1" thickBot="1"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2:13" ht="21.75" customHeight="1" thickBot="1">
      <c r="B6" s="49" t="s">
        <v>20</v>
      </c>
      <c r="C6" s="1"/>
      <c r="D6" s="1"/>
      <c r="E6" s="1"/>
      <c r="F6" s="61" t="s">
        <v>10</v>
      </c>
      <c r="G6" s="62"/>
      <c r="H6" s="62"/>
      <c r="I6" s="62"/>
      <c r="J6" s="63">
        <v>9</v>
      </c>
      <c r="K6" s="64"/>
      <c r="L6" s="17" t="s">
        <v>11</v>
      </c>
      <c r="M6" s="7"/>
    </row>
    <row r="7" spans="2:13" ht="9.75" customHeight="1" thickBot="1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</row>
    <row r="8" spans="2:13" ht="34.5" customHeight="1">
      <c r="B8" s="92" t="s">
        <v>0</v>
      </c>
      <c r="C8" s="67" t="s">
        <v>1</v>
      </c>
      <c r="D8" s="67"/>
      <c r="E8" s="69" t="s">
        <v>4</v>
      </c>
      <c r="F8" s="69"/>
      <c r="G8" s="67" t="s">
        <v>5</v>
      </c>
      <c r="H8" s="69"/>
      <c r="I8" s="69" t="s">
        <v>6</v>
      </c>
      <c r="J8" s="69"/>
      <c r="K8" s="67" t="s">
        <v>24</v>
      </c>
      <c r="L8" s="71"/>
      <c r="M8" s="65" t="s">
        <v>2</v>
      </c>
    </row>
    <row r="9" spans="2:13" ht="27" customHeight="1">
      <c r="B9" s="93"/>
      <c r="C9" s="68"/>
      <c r="D9" s="68"/>
      <c r="E9" s="72" t="s">
        <v>18</v>
      </c>
      <c r="F9" s="73"/>
      <c r="G9" s="70"/>
      <c r="H9" s="70"/>
      <c r="I9" s="70" t="s">
        <v>13</v>
      </c>
      <c r="J9" s="70"/>
      <c r="K9" s="68" t="s">
        <v>14</v>
      </c>
      <c r="L9" s="74"/>
      <c r="M9" s="66"/>
    </row>
    <row r="10" spans="2:13" ht="24" customHeight="1">
      <c r="B10" s="39" t="s">
        <v>19</v>
      </c>
      <c r="C10" s="44">
        <v>21033.9</v>
      </c>
      <c r="D10" s="8" t="s">
        <v>15</v>
      </c>
      <c r="E10" s="76"/>
      <c r="F10" s="77"/>
      <c r="G10" s="78"/>
      <c r="H10" s="79"/>
      <c r="I10" s="80"/>
      <c r="J10" s="81"/>
      <c r="K10" s="80"/>
      <c r="L10" s="81"/>
      <c r="M10" s="40" t="s">
        <v>22</v>
      </c>
    </row>
    <row r="11" spans="2:13" ht="19.5" customHeight="1">
      <c r="B11" s="47">
        <v>3</v>
      </c>
      <c r="C11" s="45">
        <v>22015.4</v>
      </c>
      <c r="D11" s="9" t="s">
        <v>15</v>
      </c>
      <c r="E11" s="5">
        <f aca="true" t="shared" si="0" ref="E11:E39">IF(C11="","",C11-C10)</f>
        <v>981.5</v>
      </c>
      <c r="F11" s="9" t="s">
        <v>15</v>
      </c>
      <c r="G11" s="50">
        <v>100.05</v>
      </c>
      <c r="H11" s="9" t="s">
        <v>16</v>
      </c>
      <c r="I11" s="3">
        <f>IF(C11="","",E11/G11)</f>
        <v>9.810094952523738</v>
      </c>
      <c r="J11" s="10" t="s">
        <v>17</v>
      </c>
      <c r="K11" s="3">
        <f aca="true" t="shared" si="1" ref="K11:K39">IF(C11="","",I11-J$6)</f>
        <v>0.8100949525237375</v>
      </c>
      <c r="L11" s="11" t="s">
        <v>17</v>
      </c>
      <c r="M11" s="53"/>
    </row>
    <row r="12" spans="2:13" ht="19.5" customHeight="1">
      <c r="B12" s="47">
        <v>10</v>
      </c>
      <c r="C12" s="45">
        <v>22995.3</v>
      </c>
      <c r="D12" s="9" t="s">
        <v>15</v>
      </c>
      <c r="E12" s="5">
        <f t="shared" si="0"/>
        <v>979.8999999999978</v>
      </c>
      <c r="F12" s="9" t="s">
        <v>15</v>
      </c>
      <c r="G12" s="51">
        <v>99.54</v>
      </c>
      <c r="H12" s="9" t="s">
        <v>16</v>
      </c>
      <c r="I12" s="3">
        <f aca="true" t="shared" si="2" ref="I12:I39">IF(C12="","",E12/G12)</f>
        <v>9.844283705043177</v>
      </c>
      <c r="J12" s="10" t="s">
        <v>17</v>
      </c>
      <c r="K12" s="3">
        <f t="shared" si="1"/>
        <v>0.8442837050431766</v>
      </c>
      <c r="L12" s="11" t="s">
        <v>17</v>
      </c>
      <c r="M12" s="53"/>
    </row>
    <row r="13" spans="2:13" ht="19.5" customHeight="1">
      <c r="B13" s="47">
        <v>18</v>
      </c>
      <c r="C13" s="45">
        <v>24022.8</v>
      </c>
      <c r="D13" s="9" t="s">
        <v>15</v>
      </c>
      <c r="E13" s="5">
        <f t="shared" si="0"/>
        <v>1027.5</v>
      </c>
      <c r="F13" s="9" t="s">
        <v>15</v>
      </c>
      <c r="G13" s="51">
        <v>121.47</v>
      </c>
      <c r="H13" s="9" t="s">
        <v>16</v>
      </c>
      <c r="I13" s="3">
        <f t="shared" si="2"/>
        <v>8.458878735490245</v>
      </c>
      <c r="J13" s="10" t="s">
        <v>17</v>
      </c>
      <c r="K13" s="3">
        <f t="shared" si="1"/>
        <v>-0.541121264509755</v>
      </c>
      <c r="L13" s="11" t="s">
        <v>17</v>
      </c>
      <c r="M13" s="53"/>
    </row>
    <row r="14" spans="2:13" ht="19.5" customHeight="1">
      <c r="B14" s="47">
        <v>26</v>
      </c>
      <c r="C14" s="45">
        <v>24578.3</v>
      </c>
      <c r="D14" s="9" t="s">
        <v>15</v>
      </c>
      <c r="E14" s="5">
        <f t="shared" si="0"/>
        <v>555.5</v>
      </c>
      <c r="F14" s="9" t="s">
        <v>15</v>
      </c>
      <c r="G14" s="51">
        <v>51.69</v>
      </c>
      <c r="H14" s="9" t="s">
        <v>16</v>
      </c>
      <c r="I14" s="3">
        <f t="shared" si="2"/>
        <v>10.746759527955117</v>
      </c>
      <c r="J14" s="10" t="s">
        <v>17</v>
      </c>
      <c r="K14" s="3">
        <f t="shared" si="1"/>
        <v>1.746759527955117</v>
      </c>
      <c r="L14" s="11" t="s">
        <v>17</v>
      </c>
      <c r="M14" s="53"/>
    </row>
    <row r="15" spans="2:13" ht="19.5" customHeight="1">
      <c r="B15" s="47"/>
      <c r="C15" s="45"/>
      <c r="D15" s="9" t="s">
        <v>15</v>
      </c>
      <c r="E15" s="5">
        <f t="shared" si="0"/>
      </c>
      <c r="F15" s="9" t="s">
        <v>15</v>
      </c>
      <c r="G15" s="51"/>
      <c r="H15" s="9" t="s">
        <v>16</v>
      </c>
      <c r="I15" s="3">
        <f t="shared" si="2"/>
      </c>
      <c r="J15" s="10" t="s">
        <v>17</v>
      </c>
      <c r="K15" s="3">
        <f t="shared" si="1"/>
      </c>
      <c r="L15" s="11" t="s">
        <v>17</v>
      </c>
      <c r="M15" s="53"/>
    </row>
    <row r="16" spans="2:13" ht="19.5" customHeight="1">
      <c r="B16" s="47"/>
      <c r="C16" s="45"/>
      <c r="D16" s="9" t="s">
        <v>15</v>
      </c>
      <c r="E16" s="5">
        <f t="shared" si="0"/>
      </c>
      <c r="F16" s="9" t="s">
        <v>15</v>
      </c>
      <c r="G16" s="51"/>
      <c r="H16" s="9" t="s">
        <v>16</v>
      </c>
      <c r="I16" s="3">
        <f t="shared" si="2"/>
      </c>
      <c r="J16" s="10" t="s">
        <v>17</v>
      </c>
      <c r="K16" s="3">
        <f t="shared" si="1"/>
      </c>
      <c r="L16" s="11" t="s">
        <v>17</v>
      </c>
      <c r="M16" s="53"/>
    </row>
    <row r="17" spans="2:13" ht="19.5" customHeight="1">
      <c r="B17" s="47"/>
      <c r="C17" s="45"/>
      <c r="D17" s="9" t="s">
        <v>15</v>
      </c>
      <c r="E17" s="5">
        <f t="shared" si="0"/>
      </c>
      <c r="F17" s="9" t="s">
        <v>15</v>
      </c>
      <c r="G17" s="51"/>
      <c r="H17" s="9" t="s">
        <v>16</v>
      </c>
      <c r="I17" s="3">
        <f t="shared" si="2"/>
      </c>
      <c r="J17" s="10" t="s">
        <v>17</v>
      </c>
      <c r="K17" s="3">
        <f t="shared" si="1"/>
      </c>
      <c r="L17" s="11" t="s">
        <v>17</v>
      </c>
      <c r="M17" s="53"/>
    </row>
    <row r="18" spans="2:13" ht="19.5" customHeight="1">
      <c r="B18" s="47"/>
      <c r="C18" s="45"/>
      <c r="D18" s="9" t="s">
        <v>15</v>
      </c>
      <c r="E18" s="5">
        <f t="shared" si="0"/>
      </c>
      <c r="F18" s="9" t="s">
        <v>15</v>
      </c>
      <c r="G18" s="51"/>
      <c r="H18" s="9" t="s">
        <v>16</v>
      </c>
      <c r="I18" s="3">
        <f t="shared" si="2"/>
      </c>
      <c r="J18" s="10" t="s">
        <v>17</v>
      </c>
      <c r="K18" s="3">
        <f t="shared" si="1"/>
      </c>
      <c r="L18" s="11" t="s">
        <v>17</v>
      </c>
      <c r="M18" s="53"/>
    </row>
    <row r="19" spans="2:13" ht="19.5" customHeight="1">
      <c r="B19" s="47"/>
      <c r="C19" s="45"/>
      <c r="D19" s="9" t="s">
        <v>15</v>
      </c>
      <c r="E19" s="5">
        <f t="shared" si="0"/>
      </c>
      <c r="F19" s="9" t="s">
        <v>15</v>
      </c>
      <c r="G19" s="51"/>
      <c r="H19" s="9" t="s">
        <v>16</v>
      </c>
      <c r="I19" s="3">
        <f t="shared" si="2"/>
      </c>
      <c r="J19" s="10" t="s">
        <v>17</v>
      </c>
      <c r="K19" s="3">
        <f t="shared" si="1"/>
      </c>
      <c r="L19" s="11" t="s">
        <v>17</v>
      </c>
      <c r="M19" s="53"/>
    </row>
    <row r="20" spans="2:13" ht="19.5" customHeight="1">
      <c r="B20" s="47"/>
      <c r="C20" s="45"/>
      <c r="D20" s="9" t="s">
        <v>15</v>
      </c>
      <c r="E20" s="5">
        <f t="shared" si="0"/>
      </c>
      <c r="F20" s="9" t="s">
        <v>15</v>
      </c>
      <c r="G20" s="51"/>
      <c r="H20" s="9" t="s">
        <v>16</v>
      </c>
      <c r="I20" s="3">
        <f t="shared" si="2"/>
      </c>
      <c r="J20" s="10" t="s">
        <v>17</v>
      </c>
      <c r="K20" s="3">
        <f t="shared" si="1"/>
      </c>
      <c r="L20" s="11" t="s">
        <v>17</v>
      </c>
      <c r="M20" s="53"/>
    </row>
    <row r="21" spans="2:13" ht="19.5" customHeight="1">
      <c r="B21" s="47"/>
      <c r="C21" s="45"/>
      <c r="D21" s="9" t="s">
        <v>15</v>
      </c>
      <c r="E21" s="5">
        <f t="shared" si="0"/>
      </c>
      <c r="F21" s="9" t="s">
        <v>15</v>
      </c>
      <c r="G21" s="51"/>
      <c r="H21" s="9" t="s">
        <v>16</v>
      </c>
      <c r="I21" s="3">
        <f t="shared" si="2"/>
      </c>
      <c r="J21" s="10" t="s">
        <v>17</v>
      </c>
      <c r="K21" s="3">
        <f t="shared" si="1"/>
      </c>
      <c r="L21" s="11" t="s">
        <v>17</v>
      </c>
      <c r="M21" s="53"/>
    </row>
    <row r="22" spans="2:13" ht="19.5" customHeight="1">
      <c r="B22" s="47"/>
      <c r="C22" s="45"/>
      <c r="D22" s="9" t="s">
        <v>15</v>
      </c>
      <c r="E22" s="5">
        <f t="shared" si="0"/>
      </c>
      <c r="F22" s="9" t="s">
        <v>15</v>
      </c>
      <c r="G22" s="51"/>
      <c r="H22" s="9" t="s">
        <v>16</v>
      </c>
      <c r="I22" s="3">
        <f t="shared" si="2"/>
      </c>
      <c r="J22" s="10" t="s">
        <v>17</v>
      </c>
      <c r="K22" s="3">
        <f t="shared" si="1"/>
      </c>
      <c r="L22" s="11" t="s">
        <v>17</v>
      </c>
      <c r="M22" s="53"/>
    </row>
    <row r="23" spans="2:13" ht="19.5" customHeight="1">
      <c r="B23" s="47"/>
      <c r="C23" s="45"/>
      <c r="D23" s="9" t="s">
        <v>15</v>
      </c>
      <c r="E23" s="5">
        <f t="shared" si="0"/>
      </c>
      <c r="F23" s="9" t="s">
        <v>15</v>
      </c>
      <c r="G23" s="51"/>
      <c r="H23" s="9" t="s">
        <v>16</v>
      </c>
      <c r="I23" s="3">
        <f t="shared" si="2"/>
      </c>
      <c r="J23" s="10" t="s">
        <v>17</v>
      </c>
      <c r="K23" s="3">
        <f t="shared" si="1"/>
      </c>
      <c r="L23" s="11" t="s">
        <v>17</v>
      </c>
      <c r="M23" s="53"/>
    </row>
    <row r="24" spans="2:13" ht="19.5" customHeight="1">
      <c r="B24" s="47"/>
      <c r="C24" s="45"/>
      <c r="D24" s="9" t="s">
        <v>15</v>
      </c>
      <c r="E24" s="5">
        <f t="shared" si="0"/>
      </c>
      <c r="F24" s="9" t="s">
        <v>15</v>
      </c>
      <c r="G24" s="51"/>
      <c r="H24" s="9" t="s">
        <v>16</v>
      </c>
      <c r="I24" s="3">
        <f t="shared" si="2"/>
      </c>
      <c r="J24" s="10" t="s">
        <v>17</v>
      </c>
      <c r="K24" s="3">
        <f t="shared" si="1"/>
      </c>
      <c r="L24" s="11" t="s">
        <v>17</v>
      </c>
      <c r="M24" s="53"/>
    </row>
    <row r="25" spans="2:13" ht="19.5" customHeight="1">
      <c r="B25" s="47"/>
      <c r="C25" s="45"/>
      <c r="D25" s="9" t="s">
        <v>15</v>
      </c>
      <c r="E25" s="5">
        <f t="shared" si="0"/>
      </c>
      <c r="F25" s="9" t="s">
        <v>15</v>
      </c>
      <c r="G25" s="51"/>
      <c r="H25" s="9" t="s">
        <v>16</v>
      </c>
      <c r="I25" s="3">
        <f t="shared" si="2"/>
      </c>
      <c r="J25" s="10" t="s">
        <v>17</v>
      </c>
      <c r="K25" s="3">
        <f t="shared" si="1"/>
      </c>
      <c r="L25" s="11" t="s">
        <v>17</v>
      </c>
      <c r="M25" s="53"/>
    </row>
    <row r="26" spans="2:13" ht="19.5" customHeight="1">
      <c r="B26" s="47"/>
      <c r="C26" s="45"/>
      <c r="D26" s="9" t="s">
        <v>15</v>
      </c>
      <c r="E26" s="5">
        <f t="shared" si="0"/>
      </c>
      <c r="F26" s="9" t="s">
        <v>15</v>
      </c>
      <c r="G26" s="51"/>
      <c r="H26" s="9" t="s">
        <v>16</v>
      </c>
      <c r="I26" s="3">
        <f t="shared" si="2"/>
      </c>
      <c r="J26" s="10" t="s">
        <v>17</v>
      </c>
      <c r="K26" s="3">
        <f t="shared" si="1"/>
      </c>
      <c r="L26" s="11" t="s">
        <v>17</v>
      </c>
      <c r="M26" s="53"/>
    </row>
    <row r="27" spans="2:13" ht="19.5" customHeight="1">
      <c r="B27" s="47"/>
      <c r="C27" s="45"/>
      <c r="D27" s="9" t="s">
        <v>15</v>
      </c>
      <c r="E27" s="5">
        <f t="shared" si="0"/>
      </c>
      <c r="F27" s="9" t="s">
        <v>15</v>
      </c>
      <c r="G27" s="51"/>
      <c r="H27" s="9" t="s">
        <v>16</v>
      </c>
      <c r="I27" s="3">
        <f t="shared" si="2"/>
      </c>
      <c r="J27" s="10" t="s">
        <v>17</v>
      </c>
      <c r="K27" s="3">
        <f t="shared" si="1"/>
      </c>
      <c r="L27" s="11" t="s">
        <v>17</v>
      </c>
      <c r="M27" s="53"/>
    </row>
    <row r="28" spans="2:13" ht="19.5" customHeight="1">
      <c r="B28" s="47"/>
      <c r="C28" s="45"/>
      <c r="D28" s="9" t="s">
        <v>15</v>
      </c>
      <c r="E28" s="5">
        <f t="shared" si="0"/>
      </c>
      <c r="F28" s="9" t="s">
        <v>15</v>
      </c>
      <c r="G28" s="51"/>
      <c r="H28" s="9" t="s">
        <v>16</v>
      </c>
      <c r="I28" s="3">
        <f t="shared" si="2"/>
      </c>
      <c r="J28" s="10" t="s">
        <v>17</v>
      </c>
      <c r="K28" s="3">
        <f t="shared" si="1"/>
      </c>
      <c r="L28" s="11" t="s">
        <v>17</v>
      </c>
      <c r="M28" s="53"/>
    </row>
    <row r="29" spans="2:13" ht="19.5" customHeight="1">
      <c r="B29" s="47"/>
      <c r="C29" s="45"/>
      <c r="D29" s="9" t="s">
        <v>15</v>
      </c>
      <c r="E29" s="5">
        <f t="shared" si="0"/>
      </c>
      <c r="F29" s="9" t="s">
        <v>15</v>
      </c>
      <c r="G29" s="51"/>
      <c r="H29" s="9" t="s">
        <v>16</v>
      </c>
      <c r="I29" s="3">
        <f t="shared" si="2"/>
      </c>
      <c r="J29" s="10" t="s">
        <v>17</v>
      </c>
      <c r="K29" s="3">
        <f t="shared" si="1"/>
      </c>
      <c r="L29" s="11" t="s">
        <v>17</v>
      </c>
      <c r="M29" s="53"/>
    </row>
    <row r="30" spans="2:13" ht="19.5" customHeight="1">
      <c r="B30" s="47"/>
      <c r="C30" s="45"/>
      <c r="D30" s="9" t="s">
        <v>15</v>
      </c>
      <c r="E30" s="5">
        <f t="shared" si="0"/>
      </c>
      <c r="F30" s="9" t="s">
        <v>15</v>
      </c>
      <c r="G30" s="51"/>
      <c r="H30" s="9" t="s">
        <v>16</v>
      </c>
      <c r="I30" s="3">
        <f t="shared" si="2"/>
      </c>
      <c r="J30" s="10" t="s">
        <v>17</v>
      </c>
      <c r="K30" s="3">
        <f t="shared" si="1"/>
      </c>
      <c r="L30" s="11" t="s">
        <v>17</v>
      </c>
      <c r="M30" s="53"/>
    </row>
    <row r="31" spans="2:13" ht="19.5" customHeight="1">
      <c r="B31" s="47"/>
      <c r="C31" s="45"/>
      <c r="D31" s="9" t="s">
        <v>15</v>
      </c>
      <c r="E31" s="5">
        <f t="shared" si="0"/>
      </c>
      <c r="F31" s="9" t="s">
        <v>15</v>
      </c>
      <c r="G31" s="51"/>
      <c r="H31" s="9" t="s">
        <v>16</v>
      </c>
      <c r="I31" s="3">
        <f t="shared" si="2"/>
      </c>
      <c r="J31" s="10" t="s">
        <v>17</v>
      </c>
      <c r="K31" s="3">
        <f t="shared" si="1"/>
      </c>
      <c r="L31" s="11" t="s">
        <v>17</v>
      </c>
      <c r="M31" s="53"/>
    </row>
    <row r="32" spans="2:13" ht="19.5" customHeight="1">
      <c r="B32" s="47"/>
      <c r="C32" s="45"/>
      <c r="D32" s="9" t="s">
        <v>15</v>
      </c>
      <c r="E32" s="5">
        <f t="shared" si="0"/>
      </c>
      <c r="F32" s="9" t="s">
        <v>15</v>
      </c>
      <c r="G32" s="51"/>
      <c r="H32" s="9" t="s">
        <v>16</v>
      </c>
      <c r="I32" s="3">
        <f t="shared" si="2"/>
      </c>
      <c r="J32" s="10" t="s">
        <v>17</v>
      </c>
      <c r="K32" s="3">
        <f t="shared" si="1"/>
      </c>
      <c r="L32" s="11" t="s">
        <v>17</v>
      </c>
      <c r="M32" s="53"/>
    </row>
    <row r="33" spans="2:13" ht="19.5" customHeight="1">
      <c r="B33" s="47"/>
      <c r="C33" s="45"/>
      <c r="D33" s="9" t="s">
        <v>15</v>
      </c>
      <c r="E33" s="5">
        <f t="shared" si="0"/>
      </c>
      <c r="F33" s="9" t="s">
        <v>15</v>
      </c>
      <c r="G33" s="51"/>
      <c r="H33" s="9" t="s">
        <v>16</v>
      </c>
      <c r="I33" s="3">
        <f t="shared" si="2"/>
      </c>
      <c r="J33" s="10" t="s">
        <v>17</v>
      </c>
      <c r="K33" s="3">
        <f t="shared" si="1"/>
      </c>
      <c r="L33" s="11" t="s">
        <v>17</v>
      </c>
      <c r="M33" s="53"/>
    </row>
    <row r="34" spans="2:13" ht="19.5" customHeight="1">
      <c r="B34" s="47"/>
      <c r="C34" s="45"/>
      <c r="D34" s="9" t="s">
        <v>15</v>
      </c>
      <c r="E34" s="5">
        <f t="shared" si="0"/>
      </c>
      <c r="F34" s="9" t="s">
        <v>15</v>
      </c>
      <c r="G34" s="51"/>
      <c r="H34" s="9" t="s">
        <v>16</v>
      </c>
      <c r="I34" s="3">
        <f t="shared" si="2"/>
      </c>
      <c r="J34" s="10" t="s">
        <v>17</v>
      </c>
      <c r="K34" s="3">
        <f t="shared" si="1"/>
      </c>
      <c r="L34" s="11" t="s">
        <v>17</v>
      </c>
      <c r="M34" s="53"/>
    </row>
    <row r="35" spans="2:13" ht="19.5" customHeight="1">
      <c r="B35" s="47"/>
      <c r="C35" s="45"/>
      <c r="D35" s="9" t="s">
        <v>15</v>
      </c>
      <c r="E35" s="5">
        <f t="shared" si="0"/>
      </c>
      <c r="F35" s="9" t="s">
        <v>15</v>
      </c>
      <c r="G35" s="51"/>
      <c r="H35" s="9" t="s">
        <v>16</v>
      </c>
      <c r="I35" s="3">
        <f t="shared" si="2"/>
      </c>
      <c r="J35" s="10" t="s">
        <v>17</v>
      </c>
      <c r="K35" s="3">
        <f t="shared" si="1"/>
      </c>
      <c r="L35" s="11" t="s">
        <v>17</v>
      </c>
      <c r="M35" s="53"/>
    </row>
    <row r="36" spans="2:13" ht="19.5" customHeight="1">
      <c r="B36" s="47"/>
      <c r="C36" s="45"/>
      <c r="D36" s="9" t="s">
        <v>15</v>
      </c>
      <c r="E36" s="5">
        <f t="shared" si="0"/>
      </c>
      <c r="F36" s="9" t="s">
        <v>15</v>
      </c>
      <c r="G36" s="51"/>
      <c r="H36" s="9" t="s">
        <v>16</v>
      </c>
      <c r="I36" s="3">
        <f t="shared" si="2"/>
      </c>
      <c r="J36" s="10" t="s">
        <v>17</v>
      </c>
      <c r="K36" s="3">
        <f t="shared" si="1"/>
      </c>
      <c r="L36" s="11" t="s">
        <v>17</v>
      </c>
      <c r="M36" s="53"/>
    </row>
    <row r="37" spans="2:13" ht="19.5" customHeight="1">
      <c r="B37" s="47"/>
      <c r="C37" s="45"/>
      <c r="D37" s="9" t="s">
        <v>15</v>
      </c>
      <c r="E37" s="5">
        <f>IF(C37="","",C37-C36)</f>
      </c>
      <c r="F37" s="9" t="s">
        <v>15</v>
      </c>
      <c r="G37" s="51"/>
      <c r="H37" s="9" t="s">
        <v>16</v>
      </c>
      <c r="I37" s="3">
        <f t="shared" si="2"/>
      </c>
      <c r="J37" s="10" t="s">
        <v>17</v>
      </c>
      <c r="K37" s="3">
        <f t="shared" si="1"/>
      </c>
      <c r="L37" s="11" t="s">
        <v>17</v>
      </c>
      <c r="M37" s="53"/>
    </row>
    <row r="38" spans="2:13" ht="19.5" customHeight="1">
      <c r="B38" s="47"/>
      <c r="C38" s="45"/>
      <c r="D38" s="9" t="s">
        <v>15</v>
      </c>
      <c r="E38" s="5">
        <f t="shared" si="0"/>
      </c>
      <c r="F38" s="9" t="s">
        <v>12</v>
      </c>
      <c r="G38" s="51"/>
      <c r="H38" s="9" t="s">
        <v>16</v>
      </c>
      <c r="I38" s="3">
        <f t="shared" si="2"/>
      </c>
      <c r="J38" s="10" t="s">
        <v>17</v>
      </c>
      <c r="K38" s="3">
        <f t="shared" si="1"/>
      </c>
      <c r="L38" s="11" t="s">
        <v>17</v>
      </c>
      <c r="M38" s="54"/>
    </row>
    <row r="39" spans="2:13" ht="19.5" customHeight="1" thickBot="1">
      <c r="B39" s="48"/>
      <c r="C39" s="46"/>
      <c r="D39" s="15" t="s">
        <v>15</v>
      </c>
      <c r="E39" s="16">
        <f t="shared" si="0"/>
      </c>
      <c r="F39" s="15" t="s">
        <v>15</v>
      </c>
      <c r="G39" s="52"/>
      <c r="H39" s="15" t="s">
        <v>16</v>
      </c>
      <c r="I39" s="23">
        <f t="shared" si="2"/>
      </c>
      <c r="J39" s="24" t="s">
        <v>11</v>
      </c>
      <c r="K39" s="23">
        <f t="shared" si="1"/>
      </c>
      <c r="L39" s="25" t="s">
        <v>17</v>
      </c>
      <c r="M39" s="54"/>
    </row>
    <row r="40" spans="2:13" ht="25.5" customHeight="1" thickBot="1" thickTop="1">
      <c r="B40" s="89" t="s">
        <v>23</v>
      </c>
      <c r="C40" s="90"/>
      <c r="D40" s="91"/>
      <c r="E40" s="30">
        <f>SUM(E11:E39)</f>
        <v>3544.399999999998</v>
      </c>
      <c r="F40" s="26" t="s">
        <v>12</v>
      </c>
      <c r="G40" s="27">
        <f>IF(SUM(G10:G39)=0,"",SUM(G10:G39))</f>
        <v>372.75</v>
      </c>
      <c r="H40" s="28" t="s">
        <v>16</v>
      </c>
      <c r="I40" s="33">
        <f>E40/G40</f>
        <v>9.508786049631114</v>
      </c>
      <c r="J40" s="32" t="s">
        <v>11</v>
      </c>
      <c r="K40" s="27">
        <f>I40-J6</f>
        <v>0.5087860496311141</v>
      </c>
      <c r="L40" s="31" t="s">
        <v>11</v>
      </c>
      <c r="M40" s="29"/>
    </row>
    <row r="41" ht="3.75" customHeight="1" thickBot="1"/>
    <row r="42" spans="2:9" ht="17.25" customHeight="1">
      <c r="B42" s="82" t="s">
        <v>30</v>
      </c>
      <c r="C42" s="83"/>
      <c r="D42" s="83"/>
      <c r="E42" s="86" t="s">
        <v>32</v>
      </c>
      <c r="F42" s="87"/>
      <c r="G42" s="86" t="s">
        <v>27</v>
      </c>
      <c r="H42" s="88"/>
      <c r="I42" s="37" t="s">
        <v>31</v>
      </c>
    </row>
    <row r="43" spans="2:9" ht="26.25" customHeight="1" thickBot="1">
      <c r="B43" s="84"/>
      <c r="C43" s="85"/>
      <c r="D43" s="85"/>
      <c r="E43" s="35">
        <v>2.58</v>
      </c>
      <c r="F43" s="55" t="s">
        <v>34</v>
      </c>
      <c r="G43" s="36">
        <f>G40*E43</f>
        <v>961.695</v>
      </c>
      <c r="H43" s="41" t="s">
        <v>29</v>
      </c>
      <c r="I43" s="38" t="s">
        <v>28</v>
      </c>
    </row>
    <row r="44" spans="2:13" ht="19.5" customHeight="1">
      <c r="B44" s="18"/>
      <c r="C44" s="18"/>
      <c r="D44" s="18"/>
      <c r="E44" s="19"/>
      <c r="F44" s="20"/>
      <c r="G44" s="21"/>
      <c r="H44" s="22"/>
      <c r="I44" s="2"/>
      <c r="J44" s="1"/>
      <c r="K44" s="1"/>
      <c r="L44" s="1"/>
      <c r="M44" s="1"/>
    </row>
  </sheetData>
  <sheetProtection/>
  <mergeCells count="24">
    <mergeCell ref="B42:D43"/>
    <mergeCell ref="E42:F42"/>
    <mergeCell ref="G42:H42"/>
    <mergeCell ref="B40:D40"/>
    <mergeCell ref="B8:B9"/>
    <mergeCell ref="K8:L8"/>
    <mergeCell ref="E9:F9"/>
    <mergeCell ref="I9:J9"/>
    <mergeCell ref="K9:L9"/>
    <mergeCell ref="K2:M2"/>
    <mergeCell ref="E10:F10"/>
    <mergeCell ref="G10:H10"/>
    <mergeCell ref="I10:J10"/>
    <mergeCell ref="K10:L10"/>
    <mergeCell ref="F4:G4"/>
    <mergeCell ref="C4:D4"/>
    <mergeCell ref="H4:L4"/>
    <mergeCell ref="F6:I6"/>
    <mergeCell ref="J6:K6"/>
    <mergeCell ref="M8:M9"/>
    <mergeCell ref="C8:D9"/>
    <mergeCell ref="E8:F8"/>
    <mergeCell ref="G8:H9"/>
    <mergeCell ref="I8:J8"/>
  </mergeCells>
  <printOptions/>
  <pageMargins left="0.55" right="0.31" top="0.42" bottom="0.37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交通エコモ財団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反町泰雄</dc:creator>
  <cp:keywords/>
  <dc:description/>
  <cp:lastModifiedBy>浅井 主税</cp:lastModifiedBy>
  <cp:lastPrinted>2023-10-27T05:07:25Z</cp:lastPrinted>
  <dcterms:created xsi:type="dcterms:W3CDTF">2005-10-06T05:27:51Z</dcterms:created>
  <dcterms:modified xsi:type="dcterms:W3CDTF">2024-01-05T05:34:53Z</dcterms:modified>
  <cp:category/>
  <cp:version/>
  <cp:contentType/>
  <cp:contentStatus/>
</cp:coreProperties>
</file>